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PC-001\Desktop\ตย คำสั่ง ลงเว็บ และบรรยาย\"/>
    </mc:Choice>
  </mc:AlternateContent>
  <bookViews>
    <workbookView xWindow="0" yWindow="0" windowWidth="23040" windowHeight="9390"/>
  </bookViews>
  <sheets>
    <sheet name="บัญชีแนบ" sheetId="1" r:id="rId1"/>
  </sheets>
  <definedNames>
    <definedName name="_xlnm.Print_Area" localSheetId="0">บัญชีแนบ!$A$1:$Q$19</definedName>
    <definedName name="_xlnm.Print_Titles" localSheetId="0">บัญชีแนบ!$1:$4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1" i="1"/>
  <c r="O13" i="1" l="1"/>
  <c r="L13" i="1"/>
  <c r="M11" i="1"/>
  <c r="O11" i="1"/>
  <c r="L11" i="1"/>
  <c r="K9" i="1"/>
  <c r="M13" i="1" l="1"/>
  <c r="N13" i="1" s="1"/>
  <c r="N11" i="1"/>
  <c r="M9" i="1"/>
  <c r="O9" i="1"/>
  <c r="L9" i="1"/>
  <c r="K7" i="1"/>
  <c r="O7" i="1" s="1"/>
  <c r="N9" i="1" l="1"/>
  <c r="L7" i="1"/>
  <c r="M7" i="1"/>
  <c r="N7" i="1" l="1"/>
</calcChain>
</file>

<file path=xl/sharedStrings.xml><?xml version="1.0" encoding="utf-8"?>
<sst xmlns="http://schemas.openxmlformats.org/spreadsheetml/2006/main" count="53" uniqueCount="34">
  <si>
    <t>ชื่อ-สกุล</t>
  </si>
  <si>
    <t>เงินเดือน
ก่อนเลื่อน</t>
  </si>
  <si>
    <t>ฐานในการคำนวณ</t>
  </si>
  <si>
    <t>ร้อยละของการประเมิน</t>
  </si>
  <si>
    <t>ร้อยละ
ที่ได้เลื่อน</t>
  </si>
  <si>
    <t>ค่าตอบแทนพิเศษ</t>
  </si>
  <si>
    <t>หมายเหตุ</t>
  </si>
  <si>
    <t>สังกัด/ตำแหน่ง</t>
  </si>
  <si>
    <t>ชื่อหน่วยงานระดับสำนัก/กอง</t>
  </si>
  <si>
    <t>ดีเด่น 1</t>
  </si>
  <si>
    <t>บัญชีรายละเอียดการให้ข้าราชการได้รับค่าตอบแทนพิเศษ</t>
  </si>
  <si>
    <t>กลุ่มส่งเสริมการจัดการดินปุ๋ย</t>
  </si>
  <si>
    <t>ชำนาญการพิเศษ</t>
  </si>
  <si>
    <t>กองส่งเสริมการอารักขาพืชและจัดการดินปุ๋ย</t>
  </si>
  <si>
    <t>จำนวนเงินที่คำนวณได้ (ซ่อน)</t>
  </si>
  <si>
    <t>จำนวนเงินที่ได้เลื่อน (ซ่อน)</t>
  </si>
  <si>
    <t>เงินเดือน
ที่ได้รับ ซ่อน)</t>
  </si>
  <si>
    <t>ลำดับ</t>
  </si>
  <si>
    <t xml:space="preserve">เงินเดือนสูงสุด </t>
  </si>
  <si>
    <t>.............</t>
  </si>
  <si>
    <t>สำนักเกษตรจังหวัด.................</t>
  </si>
  <si>
    <t>กลุ่มส่งเสริมและพัฒนาเกษตรกร</t>
  </si>
  <si>
    <t>นักวิชาการส่งเสริมการเกษตร</t>
  </si>
  <si>
    <t>กลุ่มยุทธศาสร์และสารสนเทศ</t>
  </si>
  <si>
    <t>ระดับตำแหน่ง</t>
  </si>
  <si>
    <t>เลขที่ตำแหน่ง</t>
  </si>
  <si>
    <t>นาย...............................</t>
  </si>
  <si>
    <t>นางสาว..........................</t>
  </si>
  <si>
    <t xml:space="preserve">ผลการประเมิน </t>
  </si>
  <si>
    <r>
      <t xml:space="preserve">               แนบท้ายคำสั่งจังหวัด...................................</t>
    </r>
    <r>
      <rPr>
        <b/>
        <sz val="15"/>
        <color theme="0"/>
        <rFont val="TH SarabunIT๙"/>
        <family val="2"/>
      </rPr>
      <t>.</t>
    </r>
    <r>
      <rPr>
        <b/>
        <sz val="15"/>
        <rFont val="TH SarabunIT๙"/>
        <family val="2"/>
      </rPr>
      <t xml:space="preserve"> ที่ ............ /..............   ลงวันที่ ............................ </t>
    </r>
  </si>
  <si>
    <t>กลุ่มอารักขาพืช</t>
  </si>
  <si>
    <t>สำนักงานเกษตรอำเภอ...........</t>
  </si>
  <si>
    <t>ชำนาญการ</t>
  </si>
  <si>
    <t>ดีมาก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</si>
</sst>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00000]0\ 0000\ 00000\ 00\ 0"/>
    <numFmt numFmtId="188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MS Sans Serif"/>
      <family val="2"/>
      <charset val="222"/>
    </font>
    <font>
      <b/>
      <sz val="15"/>
      <name val="TH SarabunIT๙"/>
      <family val="2"/>
    </font>
    <font>
      <sz val="15"/>
      <color theme="1"/>
      <name val="TH SarabunIT๙"/>
      <family val="2"/>
    </font>
    <font>
      <sz val="15"/>
      <name val="TH SarabunIT๙"/>
      <family val="2"/>
    </font>
    <font>
      <sz val="15"/>
      <color theme="1"/>
      <name val="TH SarabunPSK"/>
      <family val="2"/>
    </font>
    <font>
      <b/>
      <sz val="14"/>
      <name val="TH SarabunIT๙"/>
      <family val="2"/>
    </font>
    <font>
      <b/>
      <sz val="15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4"/>
      <name val="TH SarabunIT๙"/>
      <family val="2"/>
    </font>
    <font>
      <sz val="11"/>
      <color indexed="8"/>
      <name val="Tahoma"/>
      <family val="2"/>
      <charset val="222"/>
    </font>
    <font>
      <b/>
      <sz val="15"/>
      <color theme="0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 applyFill="1" applyAlignment="1">
      <alignment horizontal="centerContinuous" vertical="top"/>
    </xf>
    <xf numFmtId="0" fontId="4" fillId="0" borderId="0" xfId="0" applyFont="1" applyAlignment="1">
      <alignment horizontal="centerContinuous"/>
    </xf>
    <xf numFmtId="0" fontId="5" fillId="0" borderId="0" xfId="1" applyFont="1" applyFill="1" applyAlignment="1">
      <alignment horizontal="centerContinuous" vertical="center"/>
    </xf>
    <xf numFmtId="0" fontId="6" fillId="0" borderId="0" xfId="0" applyFont="1" applyAlignment="1">
      <alignment horizontal="left"/>
    </xf>
    <xf numFmtId="0" fontId="6" fillId="0" borderId="0" xfId="0" applyFont="1" applyFill="1"/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0" fontId="9" fillId="0" borderId="0" xfId="0" applyFont="1" applyAlignment="1">
      <alignment horizontal="centerContinuous"/>
    </xf>
    <xf numFmtId="0" fontId="1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shrinkToFit="1"/>
    </xf>
    <xf numFmtId="0" fontId="5" fillId="0" borderId="4" xfId="0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horizontal="center" vertical="top" shrinkToFit="1"/>
    </xf>
    <xf numFmtId="0" fontId="0" fillId="0" borderId="0" xfId="0" applyAlignment="1">
      <alignment horizontal="left"/>
    </xf>
    <xf numFmtId="187" fontId="5" fillId="0" borderId="5" xfId="0" applyNumberFormat="1" applyFont="1" applyFill="1" applyBorder="1" applyAlignment="1">
      <alignment horizontal="center" vertical="top" shrinkToFit="1"/>
    </xf>
    <xf numFmtId="0" fontId="5" fillId="0" borderId="0" xfId="0" applyFont="1" applyFill="1" applyAlignment="1">
      <alignment vertical="top" shrinkToFit="1"/>
    </xf>
    <xf numFmtId="0" fontId="5" fillId="0" borderId="8" xfId="0" applyFont="1" applyFill="1" applyBorder="1" applyAlignment="1">
      <alignment vertical="center" shrinkToFit="1"/>
    </xf>
    <xf numFmtId="0" fontId="5" fillId="4" borderId="9" xfId="0" applyFont="1" applyFill="1" applyBorder="1" applyAlignment="1">
      <alignment horizontal="center" vertical="center" shrinkToFi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88" fontId="5" fillId="0" borderId="4" xfId="3" applyNumberFormat="1" applyFont="1" applyFill="1" applyBorder="1" applyAlignment="1">
      <alignment vertical="center"/>
    </xf>
    <xf numFmtId="43" fontId="5" fillId="0" borderId="4" xfId="3" applyFont="1" applyFill="1" applyBorder="1" applyAlignment="1">
      <alignment vertical="center"/>
    </xf>
    <xf numFmtId="43" fontId="5" fillId="0" borderId="4" xfId="2" applyFont="1" applyFill="1" applyBorder="1" applyAlignment="1">
      <alignment vertical="center"/>
    </xf>
    <xf numFmtId="188" fontId="5" fillId="0" borderId="4" xfId="2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top" shrinkToFit="1"/>
    </xf>
    <xf numFmtId="188" fontId="5" fillId="0" borderId="10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/>
    </xf>
    <xf numFmtId="188" fontId="5" fillId="0" borderId="2" xfId="2" applyNumberFormat="1" applyFont="1" applyFill="1" applyBorder="1" applyAlignment="1">
      <alignment vertical="center"/>
    </xf>
    <xf numFmtId="188" fontId="5" fillId="0" borderId="2" xfId="3" applyNumberFormat="1" applyFont="1" applyFill="1" applyBorder="1" applyAlignment="1">
      <alignment vertical="center"/>
    </xf>
    <xf numFmtId="43" fontId="5" fillId="0" borderId="2" xfId="3" applyFont="1" applyFill="1" applyBorder="1" applyAlignment="1">
      <alignment vertical="center"/>
    </xf>
    <xf numFmtId="43" fontId="5" fillId="0" borderId="2" xfId="2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vertical="center"/>
    </xf>
    <xf numFmtId="188" fontId="5" fillId="0" borderId="4" xfId="4" applyNumberFormat="1" applyFont="1" applyFill="1" applyBorder="1" applyAlignment="1">
      <alignment horizontal="right" vertical="center"/>
    </xf>
    <xf numFmtId="43" fontId="3" fillId="3" borderId="4" xfId="4" applyFont="1" applyFill="1" applyBorder="1" applyAlignment="1">
      <alignment horizontal="right" vertical="center"/>
    </xf>
    <xf numFmtId="43" fontId="5" fillId="0" borderId="4" xfId="4" applyFont="1" applyFill="1" applyBorder="1" applyAlignment="1">
      <alignment horizontal="right" vertical="center"/>
    </xf>
    <xf numFmtId="188" fontId="5" fillId="0" borderId="4" xfId="4" applyNumberFormat="1" applyFont="1" applyFill="1" applyBorder="1" applyAlignment="1">
      <alignment vertical="center"/>
    </xf>
    <xf numFmtId="188" fontId="3" fillId="0" borderId="4" xfId="4" applyNumberFormat="1" applyFont="1" applyFill="1" applyBorder="1" applyAlignment="1">
      <alignment vertical="center"/>
    </xf>
    <xf numFmtId="43" fontId="5" fillId="0" borderId="4" xfId="4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5">
    <cellStyle name="Comma" xfId="4" builtinId="3"/>
    <cellStyle name="Comma 2" xfId="3"/>
    <cellStyle name="Comma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14"/>
  <sheetViews>
    <sheetView tabSelected="1" view="pageBreakPreview" zoomScale="80" zoomScaleNormal="100" zoomScaleSheetLayoutView="80" workbookViewId="0">
      <selection activeCell="C14" sqref="C14"/>
    </sheetView>
  </sheetViews>
  <sheetFormatPr defaultRowHeight="14.25" x14ac:dyDescent="0.2"/>
  <cols>
    <col min="1" max="1" width="5" customWidth="1"/>
    <col min="2" max="2" width="17.875" customWidth="1"/>
    <col min="3" max="3" width="22.625" customWidth="1"/>
    <col min="4" max="4" width="12.25" style="15" customWidth="1"/>
    <col min="5" max="5" width="7.625" customWidth="1"/>
    <col min="6" max="7" width="8.25" customWidth="1"/>
    <col min="8" max="8" width="8.75" customWidth="1"/>
    <col min="9" max="9" width="8.75" hidden="1" customWidth="1"/>
    <col min="10" max="10" width="7.875" customWidth="1"/>
    <col min="11" max="12" width="10.625" hidden="1" customWidth="1"/>
    <col min="13" max="13" width="10.25" customWidth="1"/>
    <col min="14" max="14" width="10.625" hidden="1" customWidth="1"/>
    <col min="15" max="15" width="8.75" hidden="1" customWidth="1"/>
    <col min="16" max="16" width="7.375" customWidth="1"/>
    <col min="17" max="17" width="7.875" customWidth="1"/>
    <col min="18" max="19" width="8.75" hidden="1" customWidth="1"/>
    <col min="20" max="20" width="12.375" hidden="1" customWidth="1"/>
    <col min="21" max="22" width="8.75" hidden="1" customWidth="1"/>
    <col min="23" max="23" width="17.625" hidden="1" customWidth="1"/>
    <col min="24" max="29" width="8.75" hidden="1" customWidth="1"/>
    <col min="30" max="38" width="0" hidden="1" customWidth="1"/>
  </cols>
  <sheetData>
    <row r="1" spans="1:46" s="5" customFormat="1" ht="19.5" x14ac:dyDescent="0.3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4"/>
    </row>
    <row r="2" spans="1:46" s="5" customFormat="1" ht="19.5" x14ac:dyDescent="0.3">
      <c r="A2" s="47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"/>
      <c r="O2" s="2"/>
      <c r="P2" s="2"/>
      <c r="Q2" s="2"/>
      <c r="R2" s="4"/>
    </row>
    <row r="3" spans="1:46" s="8" customFormat="1" ht="19.149999999999999" customHeight="1" x14ac:dyDescent="0.3">
      <c r="A3" s="50" t="s">
        <v>17</v>
      </c>
      <c r="B3" s="51" t="s">
        <v>0</v>
      </c>
      <c r="C3" s="53" t="s">
        <v>7</v>
      </c>
      <c r="D3" s="53" t="s">
        <v>24</v>
      </c>
      <c r="E3" s="54" t="s">
        <v>25</v>
      </c>
      <c r="F3" s="52" t="s">
        <v>1</v>
      </c>
      <c r="G3" s="48" t="s">
        <v>18</v>
      </c>
      <c r="H3" s="56" t="s">
        <v>2</v>
      </c>
      <c r="I3" s="57" t="s">
        <v>3</v>
      </c>
      <c r="J3" s="52" t="s">
        <v>4</v>
      </c>
      <c r="K3" s="57" t="s">
        <v>14</v>
      </c>
      <c r="L3" s="55" t="s">
        <v>15</v>
      </c>
      <c r="M3" s="48" t="s">
        <v>5</v>
      </c>
      <c r="N3" s="55" t="s">
        <v>15</v>
      </c>
      <c r="O3" s="55" t="s">
        <v>16</v>
      </c>
      <c r="P3" s="48" t="s">
        <v>28</v>
      </c>
      <c r="Q3" s="52" t="s">
        <v>6</v>
      </c>
      <c r="R3" s="6"/>
      <c r="S3" s="6"/>
      <c r="T3" s="7"/>
    </row>
    <row r="4" spans="1:46" s="8" customFormat="1" ht="21.6" customHeight="1" x14ac:dyDescent="0.3">
      <c r="A4" s="50"/>
      <c r="B4" s="51"/>
      <c r="C4" s="53"/>
      <c r="D4" s="53"/>
      <c r="E4" s="54"/>
      <c r="F4" s="52"/>
      <c r="G4" s="49"/>
      <c r="H4" s="56"/>
      <c r="I4" s="58"/>
      <c r="J4" s="52"/>
      <c r="K4" s="58"/>
      <c r="L4" s="55"/>
      <c r="M4" s="49"/>
      <c r="N4" s="55"/>
      <c r="O4" s="55"/>
      <c r="P4" s="49"/>
      <c r="Q4" s="52"/>
      <c r="R4" s="9"/>
      <c r="S4" s="10" t="s">
        <v>8</v>
      </c>
      <c r="T4" s="7"/>
    </row>
    <row r="5" spans="1:46" s="11" customFormat="1" ht="22.15" customHeight="1" x14ac:dyDescent="0.2">
      <c r="A5" s="31"/>
      <c r="B5" s="31"/>
      <c r="C5" s="36" t="s">
        <v>20</v>
      </c>
      <c r="D5" s="31"/>
      <c r="E5" s="31"/>
      <c r="F5" s="32"/>
      <c r="G5" s="33"/>
      <c r="H5" s="33"/>
      <c r="I5" s="34"/>
      <c r="J5" s="34"/>
      <c r="K5" s="35"/>
      <c r="L5" s="35"/>
      <c r="M5" s="35"/>
      <c r="N5" s="35"/>
      <c r="O5" s="32"/>
      <c r="P5" s="33"/>
      <c r="Q5" s="31"/>
      <c r="R5" s="29"/>
      <c r="S5" s="12"/>
      <c r="T5" s="16"/>
      <c r="U5" s="13"/>
      <c r="V5" s="13"/>
      <c r="AA5" s="14"/>
      <c r="AB5" s="17"/>
      <c r="AC5" s="17"/>
      <c r="AD5" s="17"/>
      <c r="AE5" s="17"/>
      <c r="AF5" s="17"/>
      <c r="AG5" s="17"/>
      <c r="AH5" s="17"/>
    </row>
    <row r="6" spans="1:46" s="11" customFormat="1" ht="22.15" customHeight="1" x14ac:dyDescent="0.2">
      <c r="A6" s="27"/>
      <c r="B6" s="27"/>
      <c r="C6" s="28" t="s">
        <v>21</v>
      </c>
      <c r="D6" s="27"/>
      <c r="E6" s="27"/>
      <c r="F6" s="26"/>
      <c r="G6" s="23"/>
      <c r="H6" s="23"/>
      <c r="I6" s="24"/>
      <c r="J6" s="24"/>
      <c r="K6" s="25"/>
      <c r="L6" s="25"/>
      <c r="M6" s="25"/>
      <c r="N6" s="25"/>
      <c r="O6" s="26"/>
      <c r="P6" s="23"/>
      <c r="Q6" s="27"/>
      <c r="R6" s="29"/>
      <c r="S6" s="12"/>
      <c r="T6" s="16"/>
      <c r="U6" s="13"/>
      <c r="V6" s="13"/>
      <c r="AA6" s="14"/>
      <c r="AB6" s="17"/>
      <c r="AC6" s="17"/>
      <c r="AD6" s="17"/>
      <c r="AE6" s="17"/>
      <c r="AF6" s="17"/>
      <c r="AG6" s="17"/>
      <c r="AH6" s="17"/>
    </row>
    <row r="7" spans="1:46" s="22" customFormat="1" ht="22.15" customHeight="1" x14ac:dyDescent="0.2">
      <c r="A7" s="37">
        <v>1</v>
      </c>
      <c r="B7" s="27" t="s">
        <v>26</v>
      </c>
      <c r="C7" s="27" t="s">
        <v>22</v>
      </c>
      <c r="D7" s="27" t="s">
        <v>12</v>
      </c>
      <c r="E7" s="37" t="s">
        <v>19</v>
      </c>
      <c r="F7" s="38">
        <v>68470</v>
      </c>
      <c r="G7" s="39">
        <v>69040</v>
      </c>
      <c r="H7" s="39">
        <v>49330</v>
      </c>
      <c r="I7" s="40">
        <v>94.5</v>
      </c>
      <c r="J7" s="44">
        <v>3</v>
      </c>
      <c r="K7" s="41">
        <f t="shared" ref="K7:K13" si="0">ROUNDUP(($H7*$J7/100),-1)</f>
        <v>1480</v>
      </c>
      <c r="L7" s="39">
        <f t="shared" ref="L7:L13" si="1">IF($F7+$K7&lt;=$G7,$K7,$G7-$F7)</f>
        <v>570</v>
      </c>
      <c r="M7" s="41">
        <f t="shared" ref="M7:M13" si="2">IF($F7+$K7&lt;=$G7,0,($H7*$J7/100)-$L7)</f>
        <v>909.90000000000009</v>
      </c>
      <c r="N7" s="42">
        <f t="shared" ref="N7:N13" si="3">$L7+$M7</f>
        <v>1479.9</v>
      </c>
      <c r="O7" s="42">
        <f t="shared" ref="O7:O13" si="4">IF($F7+$K7&lt;=$G7,$F7+$K7,$G7)</f>
        <v>69040</v>
      </c>
      <c r="P7" s="42" t="s">
        <v>9</v>
      </c>
      <c r="Q7" s="43"/>
      <c r="R7" s="30"/>
      <c r="S7" s="19">
        <v>891</v>
      </c>
      <c r="T7" s="18" t="s">
        <v>13</v>
      </c>
      <c r="U7" s="18" t="s">
        <v>11</v>
      </c>
      <c r="V7" s="20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s="22" customFormat="1" ht="22.15" customHeight="1" x14ac:dyDescent="0.2">
      <c r="A8" s="37"/>
      <c r="B8" s="27"/>
      <c r="C8" s="28" t="s">
        <v>23</v>
      </c>
      <c r="D8" s="27"/>
      <c r="E8" s="37"/>
      <c r="F8" s="38"/>
      <c r="G8" s="39"/>
      <c r="H8" s="39"/>
      <c r="I8" s="40"/>
      <c r="J8" s="44"/>
      <c r="K8" s="41"/>
      <c r="L8" s="39"/>
      <c r="M8" s="41"/>
      <c r="N8" s="42"/>
      <c r="O8" s="42"/>
      <c r="P8" s="42"/>
      <c r="Q8" s="43"/>
      <c r="R8" s="30"/>
      <c r="S8" s="19"/>
      <c r="T8" s="18"/>
      <c r="U8" s="18"/>
      <c r="V8" s="2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s="22" customFormat="1" ht="22.15" customHeight="1" x14ac:dyDescent="0.2">
      <c r="A9" s="37">
        <v>2</v>
      </c>
      <c r="B9" s="27" t="s">
        <v>27</v>
      </c>
      <c r="C9" s="27" t="s">
        <v>22</v>
      </c>
      <c r="D9" s="27" t="s">
        <v>12</v>
      </c>
      <c r="E9" s="37" t="s">
        <v>19</v>
      </c>
      <c r="F9" s="38">
        <v>69040</v>
      </c>
      <c r="G9" s="39">
        <v>69040</v>
      </c>
      <c r="H9" s="39">
        <v>49330</v>
      </c>
      <c r="I9" s="40">
        <v>94.5</v>
      </c>
      <c r="J9" s="44">
        <v>3</v>
      </c>
      <c r="K9" s="41">
        <f t="shared" si="0"/>
        <v>1480</v>
      </c>
      <c r="L9" s="39">
        <f t="shared" si="1"/>
        <v>0</v>
      </c>
      <c r="M9" s="41">
        <f t="shared" si="2"/>
        <v>1479.9</v>
      </c>
      <c r="N9" s="42">
        <f t="shared" si="3"/>
        <v>1479.9</v>
      </c>
      <c r="O9" s="42">
        <f t="shared" si="4"/>
        <v>69040</v>
      </c>
      <c r="P9" s="42" t="s">
        <v>9</v>
      </c>
      <c r="Q9" s="43"/>
      <c r="R9" s="30"/>
      <c r="S9" s="19">
        <v>891</v>
      </c>
      <c r="T9" s="18" t="s">
        <v>13</v>
      </c>
      <c r="U9" s="18" t="s">
        <v>11</v>
      </c>
      <c r="V9" s="20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s="22" customFormat="1" ht="22.15" customHeight="1" x14ac:dyDescent="0.2">
      <c r="A10" s="37"/>
      <c r="B10" s="27"/>
      <c r="C10" s="28" t="s">
        <v>30</v>
      </c>
      <c r="D10" s="27"/>
      <c r="E10" s="37"/>
      <c r="F10" s="38"/>
      <c r="G10" s="39"/>
      <c r="H10" s="39"/>
      <c r="I10" s="40"/>
      <c r="J10" s="44"/>
      <c r="K10" s="41"/>
      <c r="L10" s="39"/>
      <c r="M10" s="41"/>
      <c r="N10" s="42"/>
      <c r="O10" s="42"/>
      <c r="P10" s="42"/>
      <c r="Q10" s="43"/>
      <c r="R10" s="30"/>
      <c r="S10" s="19"/>
      <c r="T10" s="18"/>
      <c r="U10" s="18"/>
      <c r="V10" s="20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s="22" customFormat="1" ht="22.15" customHeight="1" x14ac:dyDescent="0.2">
      <c r="A11" s="37">
        <v>3</v>
      </c>
      <c r="B11" s="27" t="s">
        <v>27</v>
      </c>
      <c r="C11" s="27" t="s">
        <v>22</v>
      </c>
      <c r="D11" s="27" t="s">
        <v>12</v>
      </c>
      <c r="E11" s="37" t="s">
        <v>19</v>
      </c>
      <c r="F11" s="38">
        <v>69040</v>
      </c>
      <c r="G11" s="39">
        <v>69040</v>
      </c>
      <c r="H11" s="39">
        <v>49330</v>
      </c>
      <c r="I11" s="40">
        <v>94.5</v>
      </c>
      <c r="J11" s="44">
        <v>3</v>
      </c>
      <c r="K11" s="41">
        <f t="shared" si="0"/>
        <v>1480</v>
      </c>
      <c r="L11" s="39">
        <f t="shared" si="1"/>
        <v>0</v>
      </c>
      <c r="M11" s="41">
        <f t="shared" si="2"/>
        <v>1479.9</v>
      </c>
      <c r="N11" s="42">
        <f t="shared" si="3"/>
        <v>1479.9</v>
      </c>
      <c r="O11" s="42">
        <f t="shared" si="4"/>
        <v>69040</v>
      </c>
      <c r="P11" s="42" t="s">
        <v>9</v>
      </c>
      <c r="Q11" s="43"/>
      <c r="R11" s="30"/>
      <c r="S11" s="19">
        <v>891</v>
      </c>
      <c r="T11" s="18" t="s">
        <v>13</v>
      </c>
      <c r="U11" s="18" t="s">
        <v>11</v>
      </c>
      <c r="V11" s="20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s="22" customFormat="1" ht="22.15" customHeight="1" x14ac:dyDescent="0.2">
      <c r="A12" s="37"/>
      <c r="B12" s="27"/>
      <c r="C12" s="28" t="s">
        <v>31</v>
      </c>
      <c r="D12" s="27"/>
      <c r="E12" s="37"/>
      <c r="F12" s="38"/>
      <c r="G12" s="39"/>
      <c r="H12" s="39"/>
      <c r="I12" s="40"/>
      <c r="J12" s="44"/>
      <c r="K12" s="41"/>
      <c r="L12" s="39"/>
      <c r="M12" s="41"/>
      <c r="N12" s="42"/>
      <c r="O12" s="42"/>
      <c r="P12" s="42"/>
      <c r="Q12" s="43"/>
      <c r="R12" s="30"/>
      <c r="S12" s="19"/>
      <c r="T12" s="18"/>
      <c r="U12" s="18"/>
      <c r="V12" s="20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s="22" customFormat="1" ht="22.15" customHeight="1" x14ac:dyDescent="0.2">
      <c r="A13" s="37">
        <v>4</v>
      </c>
      <c r="B13" s="27" t="s">
        <v>27</v>
      </c>
      <c r="C13" s="27" t="s">
        <v>22</v>
      </c>
      <c r="D13" s="27" t="s">
        <v>32</v>
      </c>
      <c r="E13" s="37" t="s">
        <v>19</v>
      </c>
      <c r="F13" s="38">
        <v>58390</v>
      </c>
      <c r="G13" s="39">
        <v>58390</v>
      </c>
      <c r="H13" s="39">
        <v>36470</v>
      </c>
      <c r="I13" s="40">
        <v>94.5</v>
      </c>
      <c r="J13" s="44">
        <v>2.95</v>
      </c>
      <c r="K13" s="41">
        <f t="shared" si="0"/>
        <v>1080</v>
      </c>
      <c r="L13" s="39">
        <f t="shared" si="1"/>
        <v>0</v>
      </c>
      <c r="M13" s="41">
        <f t="shared" si="2"/>
        <v>1075.865</v>
      </c>
      <c r="N13" s="42">
        <f t="shared" si="3"/>
        <v>1075.865</v>
      </c>
      <c r="O13" s="42">
        <f t="shared" si="4"/>
        <v>58390</v>
      </c>
      <c r="P13" s="42" t="s">
        <v>33</v>
      </c>
      <c r="Q13" s="43"/>
      <c r="R13" s="30"/>
      <c r="S13" s="19">
        <v>891</v>
      </c>
      <c r="T13" s="18" t="s">
        <v>13</v>
      </c>
      <c r="U13" s="18" t="s">
        <v>11</v>
      </c>
      <c r="V13" s="20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9.5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45"/>
    </row>
  </sheetData>
  <mergeCells count="18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2:M2"/>
    <mergeCell ref="G3:G4"/>
    <mergeCell ref="A3:A4"/>
    <mergeCell ref="B3:B4"/>
    <mergeCell ref="F3:F4"/>
    <mergeCell ref="C3:C4"/>
    <mergeCell ref="D3:D4"/>
    <mergeCell ref="E3:E4"/>
  </mergeCells>
  <printOptions horizontalCentered="1"/>
  <pageMargins left="0.9055118110236221" right="0.43307086614173229" top="0.51181102362204722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บัญชีแนบ</vt:lpstr>
      <vt:lpstr>บัญชีแนบ!Print_Area</vt:lpstr>
      <vt:lpstr>บัญชีแนบ!Print_Titles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2020-03-02T08:06:43Z</cp:lastPrinted>
  <dcterms:created xsi:type="dcterms:W3CDTF">2019-05-08T02:27:26Z</dcterms:created>
  <dcterms:modified xsi:type="dcterms:W3CDTF">2021-03-30T07:26:54Z</dcterms:modified>
</cp:coreProperties>
</file>