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90" activeTab="2"/>
  </bookViews>
  <sheets>
    <sheet name="จังหวัด" sheetId="1" r:id="rId1"/>
    <sheet name="อำเภอ " sheetId="2" r:id="rId2"/>
    <sheet name="จำนวน กษจ. กษอ. กษต." sheetId="3" r:id="rId3"/>
  </sheets>
  <definedNames/>
  <calcPr fullCalcOnLoad="1"/>
</workbook>
</file>

<file path=xl/sharedStrings.xml><?xml version="1.0" encoding="utf-8"?>
<sst xmlns="http://schemas.openxmlformats.org/spreadsheetml/2006/main" count="135" uniqueCount="70">
  <si>
    <t>รวม</t>
  </si>
  <si>
    <t>นักวิชาการส่งเสริมการเกษตร</t>
  </si>
  <si>
    <t>เจ้าพนักงานการเกษตร</t>
  </si>
  <si>
    <t>เจ้าพนักงานธุรการ</t>
  </si>
  <si>
    <t>เจ้าพนักงานการเงินและบัญชี</t>
  </si>
  <si>
    <t>กลุ่มพัฒนาระบบงานและอัตรากำลัง  กองการเจ้าหน้าที่</t>
  </si>
  <si>
    <t xml:space="preserve">          ตำแหน่ง</t>
  </si>
  <si>
    <t>เกษตรอำเภอ</t>
  </si>
  <si>
    <t>ชำนาญการ</t>
  </si>
  <si>
    <t xml:space="preserve">ปฏิบัติการ </t>
  </si>
  <si>
    <t xml:space="preserve">ปฏิบัติงาน </t>
  </si>
  <si>
    <t>ปฏิบัติงาน</t>
  </si>
  <si>
    <t>สูง</t>
  </si>
  <si>
    <t>ต้น</t>
  </si>
  <si>
    <t>อาวุโส</t>
  </si>
  <si>
    <t>หรือ</t>
  </si>
  <si>
    <t>ชำนาญงาน</t>
  </si>
  <si>
    <t>ชำนาญการพิเศษ</t>
  </si>
  <si>
    <t>ผู้อำนวยการเฉพาะด้าน (วิชาการส่งเสริมการเกษตร)</t>
  </si>
  <si>
    <t>นักจัดการงานทั่วไป</t>
  </si>
  <si>
    <t>เจ้าพนักงานเคหกิจเกษตร</t>
  </si>
  <si>
    <t>ลำดับที่</t>
  </si>
  <si>
    <t>เกษตรตำบล</t>
  </si>
  <si>
    <t>ปฏิบัติการ</t>
  </si>
  <si>
    <t xml:space="preserve">รวม    </t>
  </si>
  <si>
    <t>เกษตรจังหวัด</t>
  </si>
  <si>
    <t xml:space="preserve">                                                   ระดับ</t>
  </si>
  <si>
    <t xml:space="preserve">                 - มติ อ.ก.พ.กระทรวงเกษตรและสหกรณ์ ในประชุมครั้งที่ 2/2554 วันที่ 4 เมษายน 2554 และมติ อ.ก.พ.กรมส่งเสริมการเกษตร</t>
  </si>
  <si>
    <t xml:space="preserve">                    ในการประชุมครั้งที่ 1/2554 วันที่ 4 พฤษภาคม 2554 กำหนดตำแหน่งในสำนักงานเกษตรจังหวัดบึงกาฬ (แยกจาก จ.หนองคาย)</t>
  </si>
  <si>
    <t>หัวหน้าฝ่ายบริหารทั่วไป</t>
  </si>
  <si>
    <t xml:space="preserve">                       1. ปรับระดับตำแหน่งเกษตรจังหวัด จากระดับต้น เป็น ระดับสูง จำนวน 25 ตำแหน่ง</t>
  </si>
  <si>
    <t>พิเศษ</t>
  </si>
  <si>
    <t xml:space="preserve">                                                     ระดับ</t>
  </si>
  <si>
    <t xml:space="preserve">                 - มติ อ.ก.พ.กระทรวงเกษตรและสหกรณ์ ในการประชุมครั้งที่ 5/2554 วันที่ 8 กันยายน 2554 มีมติดังนี้</t>
  </si>
  <si>
    <t xml:space="preserve">                       2. เปลี่ยนชื่อ ฝ่ายยุทธศาสตร์และสารสนเทศ เป็น กลุ่มยุทธศาสตร์และสารสนเทศ ในสำนักงานเกษตรจังหวัดทุกจังหวัด</t>
  </si>
  <si>
    <t>ปฏิบัติงาน หรือ</t>
  </si>
  <si>
    <t xml:space="preserve">                 - มติ อ.ก.พ.กระทรวงเกษตรและสหกรณ์ ในการประชุมครั้งที่ 6/2556   วันที่ 13 กันยายน 2556 มีมติดังนี้</t>
  </si>
  <si>
    <t xml:space="preserve">                       1. ปรับระดับตำแหน่งเกษตรจังหวัด จากระดับต้น เป็น ระดับสูง จำนวน 12  ตำแหน่ง</t>
  </si>
  <si>
    <t xml:space="preserve">                       2. ปรับระดับตำแหน่งหัวหน้ากลุ่มอารักขาพืช จากระดับปฏิบัติการ หรือ ชำนาญการ เป็นระดับชำนาญการพิเศษ 19 อัตรา</t>
  </si>
  <si>
    <t xml:space="preserve">                 - มติ อ.ก.พ.กระทรวงเกษตรและสหกรณ์ ในการประชุมครั้งที่ 1/2555 วันที่ 20 กุมภาพันธ์ 2555 จัดตั้งกลุ่มอารักขาพืช ในสำนักงานเกษตรจังหวัด 77 จังหวัด</t>
  </si>
  <si>
    <t xml:space="preserve">                    (คำสั่งกรมฯ 382/2555 ลงวันที่ 3 พฤษภาคม 2555 ตัดโอนตำแหน่งและอัตราเงินเดือน กำหนดในกลุ่มอารักขาพืช สำนักงานเกษตรจังหวัด จำนวน 311 อัตรา)</t>
  </si>
  <si>
    <t xml:space="preserve">    - มติ อ.ก.พ.กระทรวงเกษตรและสหกรณ์  ในการประชุมครั้งที่ 2/2557 วันที่ 30 เมษายน 2557 กำหนดตำแหน่งข้าราชการพลเรือนสามัญตามยุทธศาสตร์ประเทศที่ได้รับการจัดสรร</t>
  </si>
  <si>
    <t xml:space="preserve">      ตามมติคณะรัฐมนตรี เมื่อวันที่ 20 สิงหาคม 2556   เพื่อปฏิบัติภารกิจหลักในโครงการบริหารจัดการเขตเกษตรเศรษฐกิจสำหรับสินค้าเกษตรที่สำคัญ  จำนวน  62  อัตรา </t>
  </si>
  <si>
    <t xml:space="preserve">      (กพฉ.= 5/ศสท.= 7/เขต 1-3 =เขตละ 4/เขต 4-6=เขตละ 8/จังหวัดละ 1=14 จังหวัด)</t>
  </si>
  <si>
    <t xml:space="preserve">      - มติ อ.ก.พ.กรมส่งเสริมการเกษตร ในการประชุมครั้งที่ 3/2558 วันที่ 22 กรกฎาคม 2558 ตัดโอนข้าราชการ จำนวน 13  อัตรา</t>
  </si>
  <si>
    <t xml:space="preserve">          -  นักวิชาการส่งเสริมการเกษตร (ปก/ชก) จากสำนักงานเกษตรอำเภอ จำนวน 13 อัตรา ไปศูนย์ปฏิบัติการ จำนวน 9 อัตรา และกลุ่มอารักขาพืช จำนวน 4 อัตรา </t>
  </si>
  <si>
    <t>กรอบอัตรากำลังข้าราชการ  สำนักงานเกษตรจังหวัด  76  จังหวัด</t>
  </si>
  <si>
    <t>กรอบอัตรากำลังข้าราชการ  สำนักงานเกษตรอำเภอ 878  อำเภอ</t>
  </si>
  <si>
    <t>รวม  878 อำเภอ</t>
  </si>
  <si>
    <t>รวม  76 จังหวัด</t>
  </si>
  <si>
    <t>นวส.</t>
  </si>
  <si>
    <t>จพก.</t>
  </si>
  <si>
    <t>จพค.</t>
  </si>
  <si>
    <t>รวม กษต.</t>
  </si>
  <si>
    <t>กรอบอัตรากำลังข้าราชการ  สำนักงานเกษตรจังหวัด  76  จังหวัด และสำนักงานเกษตรอำเภอ 878 อำเภอ</t>
  </si>
  <si>
    <r>
      <rPr>
        <b/>
        <sz val="14"/>
        <rFont val="TH SarabunPSK"/>
        <family val="2"/>
      </rPr>
      <t>หมายเหตุ:</t>
    </r>
    <r>
      <rPr>
        <sz val="14"/>
        <rFont val="TH SarabunPSK"/>
        <family val="2"/>
      </rPr>
      <t xml:space="preserve"> สำนักงานเกษตรอำเภอ 878 อำเภอ และ 4 สำนักงานเกษตรพื้นที่ภายใต้สำนักงานเกษตรพื้นที่กรุงเทพมหานคร</t>
    </r>
  </si>
  <si>
    <t xml:space="preserve">เกษตรอำเภอ = </t>
  </si>
  <si>
    <t>เกษตรจังหวัด =</t>
  </si>
  <si>
    <t>เกษตรตำบล=</t>
  </si>
  <si>
    <t>ปีงบประมาณ 2564</t>
  </si>
  <si>
    <t>ปีงบประมาณ 2563</t>
  </si>
  <si>
    <t xml:space="preserve">- ตามมติ อ.ก.พ. กระทรวงเกษตรและสหกรณ์ ครั้งที่ 4/2558 วันที่  19 สิงหาคม 2558 เรื่องการกำหนดตำแหน่งข้าราชการพลเรือนสามัญตามโครงสร้างการแบ่งงานภายใน </t>
  </si>
  <si>
    <t>ตามกฏกระทรวงแบ่งส่วนราชการกรมส่งเสริมการเกษตร กระทรวงเกษตรและสหกรณ์ พ.ศ. 2557</t>
  </si>
  <si>
    <t xml:space="preserve"> - ตามมติ อ.ก.พ. กระทรวงเกษตรและสหกรณ์ ครั้งที่ 5/2559 วันที่  19 ธันวาคม 2559 เรื่องการปรับปรุงการกำหนดตำแหน่ง มีมติดังนี้</t>
  </si>
  <si>
    <t xml:space="preserve">1. การตัดโอนตำแหน่งและอัตราเงินเดือน (ตำแหน่งเกษตรอำเภอ) จำนวน 6 ตำแหน่ง </t>
  </si>
  <si>
    <t>2. ปรับระดับตำแหน่งนักวิชาการส่งเสริมการเกษตรภายใต้สำนักงานเกษตรอำเภอ  จากระดับปฏิบัติการหรือชำนาญการ เป็น ระดับ ชำนาญการพิเศษ จำนวน 134 ตำแหน่ง</t>
  </si>
  <si>
    <t xml:space="preserve">3. การเปลี่ยนชื่อตำแหน่งในสายงานและกำหนดให้เป็นระดับที่สูงขึ้น (ตำแหน่งหัวหน้าฝ่ายบริหารทั่วไป สังกัดส่วนกลางและจังหวัด) จำนวน 34 ตำแหน่ง ดังนี้ </t>
  </si>
  <si>
    <t xml:space="preserve">   - ส่วนกลาง จำนวน 2 ตำแหน่ง กพฉ (นจก.ชก. เป็น จพง.อว) และ กทม. (จพง.ปง/ชง เป็น จพง.อว) </t>
  </si>
  <si>
    <t xml:space="preserve">   - ส่วนภูมิภาค ระดับจังหวัด นจก.ชก. เป็น จพง.อว จำนวน 2 ตำแหน่ง และ จพง.ปง/ชง. เป็น จพง.อว. จำนวน 30 ตำแหน่ง</t>
  </si>
  <si>
    <t>8 มีนาคม 2564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</si>
</sst>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</numFmts>
  <fonts count="47">
    <font>
      <sz val="14"/>
      <name val="Cordia New"/>
      <family val="0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sz val="12"/>
      <name val="TH SarabunPSK"/>
      <family val="2"/>
    </font>
    <font>
      <b/>
      <u val="single"/>
      <sz val="14"/>
      <name val="TH SarabunPSK"/>
      <family val="2"/>
    </font>
    <font>
      <sz val="12"/>
      <color indexed="10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TH SarabunIT๙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  <font>
      <sz val="12"/>
      <color rgb="FF000000"/>
      <name val="TH SarabunIT๙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0" fontId="31" fillId="21" borderId="0" applyNumberFormat="0" applyBorder="0" applyAlignment="0" applyProtection="0"/>
    <xf numFmtId="0" fontId="32" fillId="22" borderId="3" applyNumberFormat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24" borderId="4" applyNumberFormat="0" applyAlignment="0" applyProtection="0"/>
    <xf numFmtId="0" fontId="39" fillId="25" borderId="0" applyNumberFormat="0" applyBorder="0" applyAlignment="0" applyProtection="0"/>
    <xf numFmtId="0" fontId="40" fillId="0" borderId="5" applyNumberFormat="0" applyFill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1" fillId="33" borderId="0" xfId="0" applyFont="1" applyFill="1" applyAlignment="1">
      <alignment horizontal="center"/>
    </xf>
    <xf numFmtId="3" fontId="1" fillId="0" borderId="0" xfId="0" applyNumberFormat="1" applyFont="1" applyAlignment="1">
      <alignment/>
    </xf>
    <xf numFmtId="49" fontId="4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3" fontId="2" fillId="0" borderId="15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1" fillId="33" borderId="13" xfId="0" applyFont="1" applyFill="1" applyBorder="1" applyAlignment="1">
      <alignment horizontal="center"/>
    </xf>
    <xf numFmtId="3" fontId="1" fillId="33" borderId="1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33" borderId="13" xfId="0" applyFont="1" applyFill="1" applyBorder="1" applyAlignment="1">
      <alignment/>
    </xf>
    <xf numFmtId="0" fontId="2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0" xfId="0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45" fillId="0" borderId="0" xfId="0" applyFont="1" applyAlignment="1">
      <alignment/>
    </xf>
    <xf numFmtId="49" fontId="44" fillId="0" borderId="0" xfId="0" applyNumberFormat="1" applyFont="1" applyAlignment="1">
      <alignment horizontal="center"/>
    </xf>
    <xf numFmtId="3" fontId="3" fillId="33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2" xfId="0" applyFont="1" applyFill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 horizontal="center"/>
    </xf>
    <xf numFmtId="3" fontId="2" fillId="0" borderId="1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1" fillId="0" borderId="13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ลิงก์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19050</xdr:rowOff>
    </xdr:from>
    <xdr:to>
      <xdr:col>2</xdr:col>
      <xdr:colOff>19050</xdr:colOff>
      <xdr:row>4</xdr:row>
      <xdr:rowOff>247650</xdr:rowOff>
    </xdr:to>
    <xdr:sp>
      <xdr:nvSpPr>
        <xdr:cNvPr id="1" name="Line 1"/>
        <xdr:cNvSpPr>
          <a:spLocks/>
        </xdr:cNvSpPr>
      </xdr:nvSpPr>
      <xdr:spPr>
        <a:xfrm>
          <a:off x="485775" y="514350"/>
          <a:ext cx="26289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19050</xdr:rowOff>
    </xdr:from>
    <xdr:to>
      <xdr:col>2</xdr:col>
      <xdr:colOff>19050</xdr:colOff>
      <xdr:row>4</xdr:row>
      <xdr:rowOff>247650</xdr:rowOff>
    </xdr:to>
    <xdr:sp>
      <xdr:nvSpPr>
        <xdr:cNvPr id="2" name="Line 1"/>
        <xdr:cNvSpPr>
          <a:spLocks/>
        </xdr:cNvSpPr>
      </xdr:nvSpPr>
      <xdr:spPr>
        <a:xfrm>
          <a:off x="485775" y="514350"/>
          <a:ext cx="26289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19050</xdr:rowOff>
    </xdr:from>
    <xdr:to>
      <xdr:col>2</xdr:col>
      <xdr:colOff>0</xdr:colOff>
      <xdr:row>5</xdr:row>
      <xdr:rowOff>219075</xdr:rowOff>
    </xdr:to>
    <xdr:sp>
      <xdr:nvSpPr>
        <xdr:cNvPr id="1" name="Line 2"/>
        <xdr:cNvSpPr>
          <a:spLocks/>
        </xdr:cNvSpPr>
      </xdr:nvSpPr>
      <xdr:spPr>
        <a:xfrm>
          <a:off x="495300" y="495300"/>
          <a:ext cx="25527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19050</xdr:rowOff>
    </xdr:from>
    <xdr:to>
      <xdr:col>2</xdr:col>
      <xdr:colOff>19050</xdr:colOff>
      <xdr:row>5</xdr:row>
      <xdr:rowOff>247650</xdr:rowOff>
    </xdr:to>
    <xdr:sp>
      <xdr:nvSpPr>
        <xdr:cNvPr id="1" name="Line 1"/>
        <xdr:cNvSpPr>
          <a:spLocks/>
        </xdr:cNvSpPr>
      </xdr:nvSpPr>
      <xdr:spPr>
        <a:xfrm>
          <a:off x="409575" y="514350"/>
          <a:ext cx="25431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P19"/>
  <sheetViews>
    <sheetView zoomScalePageLayoutView="0" workbookViewId="0" topLeftCell="A1">
      <selection activeCell="K22" sqref="K22"/>
    </sheetView>
  </sheetViews>
  <sheetFormatPr defaultColWidth="9.140625" defaultRowHeight="19.5" customHeight="1"/>
  <cols>
    <col min="1" max="1" width="7.140625" style="1" customWidth="1"/>
    <col min="2" max="2" width="39.28125" style="2" customWidth="1"/>
    <col min="3" max="4" width="9.57421875" style="2" customWidth="1"/>
    <col min="5" max="5" width="16.00390625" style="2" customWidth="1"/>
    <col min="6" max="6" width="15.00390625" style="2" customWidth="1"/>
    <col min="7" max="7" width="11.00390625" style="2" customWidth="1"/>
    <col min="8" max="8" width="10.421875" style="2" customWidth="1"/>
    <col min="9" max="9" width="13.57421875" style="2" customWidth="1"/>
    <col min="10" max="10" width="10.140625" style="2" customWidth="1"/>
    <col min="11" max="11" width="13.140625" style="2" customWidth="1"/>
    <col min="12" max="12" width="11.7109375" style="2" bestFit="1" customWidth="1"/>
    <col min="13" max="13" width="9.57421875" style="2" customWidth="1"/>
    <col min="14" max="14" width="9.140625" style="2" customWidth="1"/>
    <col min="15" max="15" width="41.140625" style="2" bestFit="1" customWidth="1"/>
    <col min="16" max="16384" width="9.140625" style="2" customWidth="1"/>
  </cols>
  <sheetData>
    <row r="1" spans="1:13" ht="19.5" customHeight="1">
      <c r="A1" s="81" t="s">
        <v>46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9.5" customHeight="1">
      <c r="A2" s="81" t="s">
        <v>59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1" s="1" customFormat="1" ht="19.5" customHeight="1">
      <c r="A3" s="65"/>
      <c r="B3" s="65" t="s">
        <v>26</v>
      </c>
      <c r="C3" s="82" t="s">
        <v>25</v>
      </c>
      <c r="D3" s="83"/>
      <c r="E3" s="66"/>
      <c r="F3" s="65" t="s">
        <v>9</v>
      </c>
      <c r="G3" s="85" t="s">
        <v>29</v>
      </c>
      <c r="H3" s="86"/>
      <c r="I3" s="87"/>
      <c r="J3" s="66" t="s">
        <v>11</v>
      </c>
      <c r="K3" s="65" t="s">
        <v>10</v>
      </c>
    </row>
    <row r="4" spans="1:11" s="1" customFormat="1" ht="19.5" customHeight="1">
      <c r="A4" s="63" t="s">
        <v>21</v>
      </c>
      <c r="B4" s="63"/>
      <c r="C4" s="65"/>
      <c r="D4" s="65"/>
      <c r="E4" s="63" t="s">
        <v>17</v>
      </c>
      <c r="F4" s="63" t="s">
        <v>15</v>
      </c>
      <c r="G4" s="65"/>
      <c r="H4" s="67"/>
      <c r="I4" s="65" t="s">
        <v>35</v>
      </c>
      <c r="J4" s="63" t="s">
        <v>15</v>
      </c>
      <c r="K4" s="63" t="s">
        <v>0</v>
      </c>
    </row>
    <row r="5" spans="1:11" s="1" customFormat="1" ht="19.5" customHeight="1">
      <c r="A5" s="64"/>
      <c r="B5" s="68" t="s">
        <v>6</v>
      </c>
      <c r="C5" s="64" t="s">
        <v>12</v>
      </c>
      <c r="D5" s="64" t="s">
        <v>13</v>
      </c>
      <c r="E5" s="64"/>
      <c r="F5" s="64" t="s">
        <v>8</v>
      </c>
      <c r="G5" s="64" t="s">
        <v>8</v>
      </c>
      <c r="H5" s="64" t="s">
        <v>14</v>
      </c>
      <c r="I5" s="64" t="s">
        <v>16</v>
      </c>
      <c r="J5" s="64" t="s">
        <v>16</v>
      </c>
      <c r="K5" s="64"/>
    </row>
    <row r="6" spans="1:11" ht="19.5" customHeight="1">
      <c r="A6" s="5"/>
      <c r="B6" s="8"/>
      <c r="C6" s="8"/>
      <c r="D6" s="8"/>
      <c r="E6" s="8"/>
      <c r="F6" s="8"/>
      <c r="G6" s="8"/>
      <c r="H6" s="8"/>
      <c r="I6" s="8"/>
      <c r="J6" s="8"/>
      <c r="K6" s="9"/>
    </row>
    <row r="7" spans="1:11" ht="19.5" customHeight="1">
      <c r="A7" s="10">
        <v>1</v>
      </c>
      <c r="B7" s="11" t="s">
        <v>18</v>
      </c>
      <c r="C7" s="12">
        <v>68</v>
      </c>
      <c r="D7" s="12">
        <v>8</v>
      </c>
      <c r="E7" s="12"/>
      <c r="F7" s="43"/>
      <c r="G7" s="43"/>
      <c r="H7" s="43"/>
      <c r="I7" s="43"/>
      <c r="J7" s="43"/>
      <c r="K7" s="13">
        <f aca="true" t="shared" si="0" ref="K7:K12">SUM(C7:J7)</f>
        <v>76</v>
      </c>
    </row>
    <row r="8" spans="1:11" ht="19.5" customHeight="1">
      <c r="A8" s="10">
        <v>2</v>
      </c>
      <c r="B8" s="11" t="s">
        <v>1</v>
      </c>
      <c r="C8" s="12"/>
      <c r="D8" s="12"/>
      <c r="E8" s="12">
        <v>298</v>
      </c>
      <c r="F8" s="43">
        <v>1259</v>
      </c>
      <c r="G8" s="55"/>
      <c r="H8" s="55"/>
      <c r="I8" s="55"/>
      <c r="J8" s="43"/>
      <c r="K8" s="13">
        <f t="shared" si="0"/>
        <v>1557</v>
      </c>
    </row>
    <row r="9" spans="1:11" ht="19.5" customHeight="1">
      <c r="A9" s="10">
        <v>3</v>
      </c>
      <c r="B9" s="11" t="s">
        <v>2</v>
      </c>
      <c r="C9" s="12"/>
      <c r="D9" s="12"/>
      <c r="E9" s="12"/>
      <c r="F9" s="43"/>
      <c r="G9" s="43"/>
      <c r="H9" s="43"/>
      <c r="I9" s="43"/>
      <c r="J9" s="43">
        <v>1</v>
      </c>
      <c r="K9" s="13">
        <f t="shared" si="0"/>
        <v>1</v>
      </c>
    </row>
    <row r="10" spans="1:11" ht="19.5" customHeight="1">
      <c r="A10" s="10">
        <v>4</v>
      </c>
      <c r="B10" s="11" t="s">
        <v>19</v>
      </c>
      <c r="C10" s="12"/>
      <c r="D10" s="12"/>
      <c r="E10" s="12"/>
      <c r="F10" s="43"/>
      <c r="G10" s="43">
        <v>4</v>
      </c>
      <c r="H10" s="43"/>
      <c r="I10" s="43"/>
      <c r="J10" s="43"/>
      <c r="K10" s="13">
        <f t="shared" si="0"/>
        <v>4</v>
      </c>
    </row>
    <row r="11" spans="1:11" ht="19.5" customHeight="1">
      <c r="A11" s="10">
        <v>5</v>
      </c>
      <c r="B11" s="11" t="s">
        <v>3</v>
      </c>
      <c r="C11" s="12"/>
      <c r="D11" s="12"/>
      <c r="E11" s="12"/>
      <c r="F11" s="43"/>
      <c r="G11" s="43"/>
      <c r="H11" s="43">
        <v>71</v>
      </c>
      <c r="I11" s="43">
        <v>1</v>
      </c>
      <c r="J11" s="43">
        <v>196</v>
      </c>
      <c r="K11" s="13">
        <f t="shared" si="0"/>
        <v>268</v>
      </c>
    </row>
    <row r="12" spans="1:11" ht="19.5" customHeight="1">
      <c r="A12" s="10">
        <v>6</v>
      </c>
      <c r="B12" s="11" t="s">
        <v>4</v>
      </c>
      <c r="C12" s="12"/>
      <c r="D12" s="12"/>
      <c r="E12" s="12"/>
      <c r="F12" s="43"/>
      <c r="G12" s="43"/>
      <c r="H12" s="43"/>
      <c r="I12" s="43"/>
      <c r="J12" s="43">
        <v>111</v>
      </c>
      <c r="K12" s="13">
        <f t="shared" si="0"/>
        <v>111</v>
      </c>
    </row>
    <row r="13" spans="1:13" ht="19.5" customHeight="1">
      <c r="A13" s="5"/>
      <c r="B13" s="8"/>
      <c r="C13" s="14"/>
      <c r="D13" s="14"/>
      <c r="E13" s="14"/>
      <c r="F13" s="14"/>
      <c r="G13" s="14"/>
      <c r="H13" s="14"/>
      <c r="I13" s="14"/>
      <c r="J13" s="14"/>
      <c r="K13" s="15"/>
      <c r="M13" s="53"/>
    </row>
    <row r="14" spans="1:13" s="18" customFormat="1" ht="19.5" customHeight="1">
      <c r="A14" s="16"/>
      <c r="B14" s="16" t="s">
        <v>49</v>
      </c>
      <c r="C14" s="17">
        <f aca="true" t="shared" si="1" ref="C14:K14">SUM(C7:C13)</f>
        <v>68</v>
      </c>
      <c r="D14" s="17">
        <f t="shared" si="1"/>
        <v>8</v>
      </c>
      <c r="E14" s="17">
        <f t="shared" si="1"/>
        <v>298</v>
      </c>
      <c r="F14" s="17">
        <f t="shared" si="1"/>
        <v>1259</v>
      </c>
      <c r="G14" s="17">
        <f t="shared" si="1"/>
        <v>4</v>
      </c>
      <c r="H14" s="17">
        <f t="shared" si="1"/>
        <v>71</v>
      </c>
      <c r="I14" s="17">
        <f t="shared" si="1"/>
        <v>1</v>
      </c>
      <c r="J14" s="17">
        <f t="shared" si="1"/>
        <v>308</v>
      </c>
      <c r="K14" s="17">
        <f t="shared" si="1"/>
        <v>2017</v>
      </c>
      <c r="M14" s="53"/>
    </row>
    <row r="15" spans="1:16" s="18" customFormat="1" ht="19.5" customHeight="1">
      <c r="A15" s="44"/>
      <c r="B15" s="4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P15" s="53"/>
    </row>
    <row r="16" spans="1:16" s="18" customFormat="1" ht="19.5" customHeight="1">
      <c r="A16" s="44"/>
      <c r="B16" s="4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P16" s="53"/>
    </row>
    <row r="17" spans="8:16" ht="19.5" customHeight="1">
      <c r="H17" s="84" t="s">
        <v>5</v>
      </c>
      <c r="I17" s="84"/>
      <c r="J17" s="84"/>
      <c r="K17" s="84"/>
      <c r="L17" s="84"/>
      <c r="M17" s="84"/>
      <c r="P17" s="53"/>
    </row>
    <row r="18" spans="8:13" ht="19.5" customHeight="1">
      <c r="H18" s="84" t="s">
        <v>69</v>
      </c>
      <c r="I18" s="84"/>
      <c r="J18" s="84"/>
      <c r="K18" s="84"/>
      <c r="L18" s="84"/>
      <c r="M18" s="84"/>
    </row>
    <row r="19" spans="8:13" ht="19.5" customHeight="1">
      <c r="H19" s="54"/>
      <c r="I19" s="54"/>
      <c r="J19" s="54"/>
      <c r="K19" s="54"/>
      <c r="L19" s="54"/>
      <c r="M19" s="54"/>
    </row>
  </sheetData>
  <sheetProtection/>
  <mergeCells count="6">
    <mergeCell ref="A1:M1"/>
    <mergeCell ref="A2:M2"/>
    <mergeCell ref="C3:D3"/>
    <mergeCell ref="H17:M17"/>
    <mergeCell ref="H18:M18"/>
    <mergeCell ref="G3:I3"/>
  </mergeCells>
  <printOptions/>
  <pageMargins left="0.35433070866141736" right="0" top="0.7874015748031497" bottom="0.5905511811023623" header="0.5118110236220472" footer="0.511811023622047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Q36"/>
  <sheetViews>
    <sheetView zoomScalePageLayoutView="0" workbookViewId="0" topLeftCell="A1">
      <selection activeCell="O21" sqref="O21"/>
    </sheetView>
  </sheetViews>
  <sheetFormatPr defaultColWidth="9.140625" defaultRowHeight="21.75"/>
  <cols>
    <col min="1" max="1" width="7.28125" style="1" customWidth="1"/>
    <col min="2" max="2" width="38.421875" style="2" customWidth="1"/>
    <col min="3" max="3" width="11.8515625" style="1" customWidth="1"/>
    <col min="4" max="5" width="10.7109375" style="2" customWidth="1"/>
    <col min="6" max="6" width="8.8515625" style="2" customWidth="1"/>
    <col min="7" max="7" width="11.140625" style="2" customWidth="1"/>
    <col min="8" max="8" width="11.7109375" style="2" customWidth="1"/>
    <col min="9" max="9" width="10.28125" style="2" customWidth="1"/>
    <col min="10" max="10" width="11.00390625" style="2" customWidth="1"/>
    <col min="11" max="11" width="9.28125" style="2" customWidth="1"/>
    <col min="12" max="12" width="9.421875" style="18" customWidth="1"/>
    <col min="13" max="13" width="9.140625" style="2" customWidth="1"/>
    <col min="14" max="14" width="9.57421875" style="2" bestFit="1" customWidth="1"/>
    <col min="15" max="16384" width="9.140625" style="2" customWidth="1"/>
  </cols>
  <sheetData>
    <row r="1" spans="1:12" ht="18.75">
      <c r="A1" s="81" t="s">
        <v>47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8.75">
      <c r="A2" s="81" t="s">
        <v>60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s="1" customFormat="1" ht="19.5" customHeight="1">
      <c r="A3" s="4"/>
      <c r="B3" s="61"/>
      <c r="C3" s="88" t="s">
        <v>7</v>
      </c>
      <c r="D3" s="89"/>
      <c r="E3" s="89"/>
      <c r="F3" s="90"/>
      <c r="G3" s="88" t="s">
        <v>22</v>
      </c>
      <c r="H3" s="89"/>
      <c r="I3" s="89"/>
      <c r="J3" s="90"/>
      <c r="K3" s="4" t="s">
        <v>10</v>
      </c>
      <c r="L3" s="71"/>
    </row>
    <row r="4" spans="1:12" s="1" customFormat="1" ht="19.5" customHeight="1">
      <c r="A4" s="59" t="s">
        <v>21</v>
      </c>
      <c r="B4" s="59" t="s">
        <v>32</v>
      </c>
      <c r="C4" s="4" t="s">
        <v>8</v>
      </c>
      <c r="D4" s="4"/>
      <c r="E4" s="4" t="s">
        <v>23</v>
      </c>
      <c r="F4" s="4"/>
      <c r="G4" s="4" t="s">
        <v>8</v>
      </c>
      <c r="H4" s="4" t="s">
        <v>23</v>
      </c>
      <c r="I4" s="4"/>
      <c r="J4" s="4" t="s">
        <v>11</v>
      </c>
      <c r="K4" s="5" t="s">
        <v>15</v>
      </c>
      <c r="L4" s="59" t="s">
        <v>0</v>
      </c>
    </row>
    <row r="5" spans="1:12" s="1" customFormat="1" ht="19.5" customHeight="1">
      <c r="A5" s="59"/>
      <c r="B5" s="62" t="s">
        <v>6</v>
      </c>
      <c r="C5" s="5" t="s">
        <v>31</v>
      </c>
      <c r="D5" s="5" t="s">
        <v>8</v>
      </c>
      <c r="E5" s="5" t="s">
        <v>15</v>
      </c>
      <c r="F5" s="5" t="s">
        <v>14</v>
      </c>
      <c r="G5" s="5" t="s">
        <v>31</v>
      </c>
      <c r="H5" s="5" t="s">
        <v>15</v>
      </c>
      <c r="I5" s="5" t="s">
        <v>16</v>
      </c>
      <c r="J5" s="5" t="s">
        <v>15</v>
      </c>
      <c r="K5" s="5" t="s">
        <v>16</v>
      </c>
      <c r="L5" s="59"/>
    </row>
    <row r="6" spans="1:12" s="1" customFormat="1" ht="19.5" customHeight="1">
      <c r="A6" s="6"/>
      <c r="B6" s="7"/>
      <c r="C6" s="6"/>
      <c r="D6" s="6"/>
      <c r="E6" s="6" t="s">
        <v>8</v>
      </c>
      <c r="F6" s="6"/>
      <c r="G6" s="6"/>
      <c r="H6" s="6" t="s">
        <v>8</v>
      </c>
      <c r="I6" s="6"/>
      <c r="J6" s="6" t="s">
        <v>16</v>
      </c>
      <c r="K6" s="6"/>
      <c r="L6" s="60"/>
    </row>
    <row r="7" spans="1:14" ht="19.5" customHeight="1">
      <c r="A7" s="5"/>
      <c r="B7" s="8"/>
      <c r="C7" s="5"/>
      <c r="D7" s="72"/>
      <c r="E7" s="72"/>
      <c r="F7" s="72"/>
      <c r="G7" s="72"/>
      <c r="H7" s="72"/>
      <c r="I7" s="72"/>
      <c r="J7" s="72"/>
      <c r="K7" s="72"/>
      <c r="L7" s="9"/>
      <c r="N7" s="18" t="s">
        <v>22</v>
      </c>
    </row>
    <row r="8" spans="1:15" ht="18.75">
      <c r="A8" s="10">
        <v>1</v>
      </c>
      <c r="B8" s="11" t="s">
        <v>1</v>
      </c>
      <c r="C8" s="10">
        <f>623+119+6</f>
        <v>748</v>
      </c>
      <c r="D8" s="43">
        <f>200-119</f>
        <v>81</v>
      </c>
      <c r="E8" s="43">
        <v>2</v>
      </c>
      <c r="F8" s="43"/>
      <c r="G8" s="43">
        <v>323</v>
      </c>
      <c r="H8" s="43">
        <v>3756</v>
      </c>
      <c r="I8" s="43"/>
      <c r="J8" s="43"/>
      <c r="K8" s="43"/>
      <c r="L8" s="13">
        <f>SUM(C8:K8)</f>
        <v>4910</v>
      </c>
      <c r="N8" s="2" t="s">
        <v>50</v>
      </c>
      <c r="O8" s="30">
        <f>G8+H8</f>
        <v>4079</v>
      </c>
    </row>
    <row r="9" spans="1:15" ht="18.75">
      <c r="A9" s="10">
        <v>2</v>
      </c>
      <c r="B9" s="11" t="s">
        <v>2</v>
      </c>
      <c r="C9" s="10"/>
      <c r="D9" s="43"/>
      <c r="E9" s="43"/>
      <c r="F9" s="43">
        <f>54-2-6</f>
        <v>46</v>
      </c>
      <c r="G9" s="43"/>
      <c r="H9" s="43"/>
      <c r="I9" s="43">
        <v>3</v>
      </c>
      <c r="J9" s="43">
        <v>112</v>
      </c>
      <c r="K9" s="43"/>
      <c r="L9" s="13">
        <f>SUM(C9:K9)</f>
        <v>161</v>
      </c>
      <c r="N9" s="2" t="s">
        <v>51</v>
      </c>
      <c r="O9" s="30">
        <f>I9+J9</f>
        <v>115</v>
      </c>
    </row>
    <row r="10" spans="1:15" ht="18.75">
      <c r="A10" s="10">
        <v>3</v>
      </c>
      <c r="B10" s="11" t="s">
        <v>20</v>
      </c>
      <c r="C10" s="10"/>
      <c r="D10" s="43"/>
      <c r="E10" s="43"/>
      <c r="F10" s="43">
        <v>1</v>
      </c>
      <c r="G10" s="43"/>
      <c r="H10" s="43"/>
      <c r="I10" s="43">
        <v>37</v>
      </c>
      <c r="J10" s="43">
        <v>10</v>
      </c>
      <c r="K10" s="43"/>
      <c r="L10" s="13">
        <f>SUM(C10:K10)</f>
        <v>48</v>
      </c>
      <c r="N10" s="2" t="s">
        <v>52</v>
      </c>
      <c r="O10" s="30">
        <f>I10+J10</f>
        <v>47</v>
      </c>
    </row>
    <row r="11" spans="1:15" ht="19.5" customHeight="1">
      <c r="A11" s="10">
        <v>4</v>
      </c>
      <c r="B11" s="11" t="s">
        <v>3</v>
      </c>
      <c r="C11" s="10"/>
      <c r="D11" s="43"/>
      <c r="E11" s="43"/>
      <c r="F11" s="43"/>
      <c r="G11" s="43"/>
      <c r="H11" s="43"/>
      <c r="I11" s="43"/>
      <c r="J11" s="43"/>
      <c r="K11" s="43">
        <v>669</v>
      </c>
      <c r="L11" s="13">
        <f>SUM(C11:K11)</f>
        <v>669</v>
      </c>
      <c r="N11" s="18" t="s">
        <v>53</v>
      </c>
      <c r="O11" s="25">
        <f>SUM(O8:O10)</f>
        <v>4241</v>
      </c>
    </row>
    <row r="12" spans="1:17" ht="19.5" customHeight="1">
      <c r="A12" s="5"/>
      <c r="B12" s="8"/>
      <c r="C12" s="5"/>
      <c r="D12" s="73"/>
      <c r="E12" s="73"/>
      <c r="F12" s="73"/>
      <c r="G12" s="73"/>
      <c r="H12" s="73"/>
      <c r="I12" s="73"/>
      <c r="J12" s="73"/>
      <c r="K12" s="73"/>
      <c r="L12" s="15"/>
      <c r="N12" s="18"/>
      <c r="O12" s="25"/>
      <c r="P12" s="18"/>
      <c r="Q12" s="18"/>
    </row>
    <row r="13" spans="1:12" s="18" customFormat="1" ht="19.5" customHeight="1">
      <c r="A13" s="16"/>
      <c r="B13" s="16" t="s">
        <v>48</v>
      </c>
      <c r="C13" s="16">
        <f aca="true" t="shared" si="0" ref="C13:L13">SUM(C8:C12)</f>
        <v>748</v>
      </c>
      <c r="D13" s="17">
        <f t="shared" si="0"/>
        <v>81</v>
      </c>
      <c r="E13" s="17">
        <f t="shared" si="0"/>
        <v>2</v>
      </c>
      <c r="F13" s="17">
        <f t="shared" si="0"/>
        <v>47</v>
      </c>
      <c r="G13" s="17">
        <f t="shared" si="0"/>
        <v>323</v>
      </c>
      <c r="H13" s="17">
        <f t="shared" si="0"/>
        <v>3756</v>
      </c>
      <c r="I13" s="17">
        <f t="shared" si="0"/>
        <v>40</v>
      </c>
      <c r="J13" s="17">
        <f t="shared" si="0"/>
        <v>122</v>
      </c>
      <c r="K13" s="17">
        <f t="shared" si="0"/>
        <v>669</v>
      </c>
      <c r="L13" s="17">
        <f t="shared" si="0"/>
        <v>5788</v>
      </c>
    </row>
    <row r="14" spans="1:10" s="18" customFormat="1" ht="19.5" customHeight="1" thickBot="1">
      <c r="A14" s="3"/>
      <c r="B14" s="19" t="s">
        <v>24</v>
      </c>
      <c r="C14" s="74" t="s">
        <v>7</v>
      </c>
      <c r="D14" s="23">
        <f>SUM(C13:F13)</f>
        <v>878</v>
      </c>
      <c r="E14" s="23"/>
      <c r="F14" s="21"/>
      <c r="G14" s="70" t="s">
        <v>22</v>
      </c>
      <c r="H14" s="70"/>
      <c r="I14" s="20">
        <f>SUM(G13:J13)</f>
        <v>4241</v>
      </c>
      <c r="J14" s="22"/>
    </row>
    <row r="15" spans="1:17" s="18" customFormat="1" ht="24.75" customHeight="1" thickTop="1">
      <c r="A15" s="3"/>
      <c r="B15" s="19"/>
      <c r="C15" s="33"/>
      <c r="D15" s="34"/>
      <c r="E15" s="34"/>
      <c r="F15" s="33"/>
      <c r="G15" s="44"/>
      <c r="H15" s="44"/>
      <c r="I15" s="33"/>
      <c r="J15" s="36"/>
      <c r="N15" s="2"/>
      <c r="O15" s="2"/>
      <c r="P15" s="2"/>
      <c r="Q15" s="2"/>
    </row>
    <row r="16" spans="9:12" ht="18.75">
      <c r="I16" s="84" t="s">
        <v>5</v>
      </c>
      <c r="J16" s="84"/>
      <c r="K16" s="84"/>
      <c r="L16" s="84"/>
    </row>
    <row r="17" spans="9:15" ht="18.75">
      <c r="I17" s="84" t="s">
        <v>69</v>
      </c>
      <c r="J17" s="84"/>
      <c r="K17" s="84"/>
      <c r="L17" s="84"/>
      <c r="M17" s="75"/>
      <c r="N17" s="75"/>
      <c r="O17" s="75"/>
    </row>
    <row r="18" spans="9:12" ht="18.75">
      <c r="I18" s="28"/>
      <c r="J18" s="28"/>
      <c r="K18" s="28"/>
      <c r="L18" s="28"/>
    </row>
    <row r="19" spans="9:12" ht="18.75">
      <c r="I19" s="28"/>
      <c r="J19" s="28"/>
      <c r="K19" s="28"/>
      <c r="L19" s="28"/>
    </row>
    <row r="20" spans="9:12" ht="18.75">
      <c r="I20" s="28"/>
      <c r="J20" s="28"/>
      <c r="K20" s="28"/>
      <c r="L20" s="28"/>
    </row>
    <row r="21" spans="9:12" ht="18.75">
      <c r="I21" s="28"/>
      <c r="J21" s="28"/>
      <c r="K21" s="28"/>
      <c r="L21" s="28"/>
    </row>
    <row r="22" spans="9:12" ht="18.75">
      <c r="I22" s="28"/>
      <c r="J22" s="28"/>
      <c r="K22" s="28"/>
      <c r="L22" s="28"/>
    </row>
    <row r="23" spans="9:12" ht="18.75">
      <c r="I23" s="28"/>
      <c r="J23" s="28"/>
      <c r="K23" s="28"/>
      <c r="L23" s="28"/>
    </row>
    <row r="24" spans="9:12" ht="18.75">
      <c r="I24" s="28"/>
      <c r="J24" s="28"/>
      <c r="K24" s="28"/>
      <c r="L24" s="28"/>
    </row>
    <row r="25" spans="9:12" ht="18.75">
      <c r="I25" s="28"/>
      <c r="J25" s="28"/>
      <c r="K25" s="28"/>
      <c r="L25" s="28"/>
    </row>
    <row r="26" spans="9:12" ht="18.75">
      <c r="I26" s="28"/>
      <c r="J26" s="28"/>
      <c r="K26" s="28"/>
      <c r="L26" s="28"/>
    </row>
    <row r="29" ht="18.75">
      <c r="B29" s="2" t="s">
        <v>61</v>
      </c>
    </row>
    <row r="30" ht="18.75">
      <c r="B30" s="2" t="s">
        <v>62</v>
      </c>
    </row>
    <row r="31" ht="18.75">
      <c r="B31" s="76" t="s">
        <v>63</v>
      </c>
    </row>
    <row r="32" ht="21">
      <c r="B32" s="77" t="s">
        <v>64</v>
      </c>
    </row>
    <row r="33" ht="18.75">
      <c r="B33" s="76" t="s">
        <v>65</v>
      </c>
    </row>
    <row r="34" ht="18.75">
      <c r="B34" s="76" t="s">
        <v>66</v>
      </c>
    </row>
    <row r="35" ht="18.75">
      <c r="B35" s="76" t="s">
        <v>67</v>
      </c>
    </row>
    <row r="36" ht="18.75">
      <c r="B36" s="76" t="s">
        <v>68</v>
      </c>
    </row>
  </sheetData>
  <sheetProtection/>
  <mergeCells count="6">
    <mergeCell ref="A1:L1"/>
    <mergeCell ref="C3:F3"/>
    <mergeCell ref="G3:J3"/>
    <mergeCell ref="I16:L16"/>
    <mergeCell ref="I17:L17"/>
    <mergeCell ref="A2:L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54"/>
  <sheetViews>
    <sheetView tabSelected="1" zoomScalePageLayoutView="0" workbookViewId="0" topLeftCell="A1">
      <selection activeCell="E25" sqref="E25"/>
    </sheetView>
  </sheetViews>
  <sheetFormatPr defaultColWidth="9.140625" defaultRowHeight="19.5" customHeight="1"/>
  <cols>
    <col min="1" max="1" width="6.00390625" style="1" customWidth="1"/>
    <col min="2" max="2" width="38.00390625" style="2" customWidth="1"/>
    <col min="3" max="3" width="14.57421875" style="2" customWidth="1"/>
    <col min="4" max="4" width="13.7109375" style="2" customWidth="1"/>
    <col min="5" max="6" width="14.57421875" style="2" customWidth="1"/>
    <col min="7" max="7" width="13.8515625" style="2" customWidth="1"/>
    <col min="8" max="8" width="9.00390625" style="2" bestFit="1" customWidth="1"/>
    <col min="9" max="9" width="11.28125" style="2" customWidth="1"/>
    <col min="10" max="10" width="11.8515625" style="2" bestFit="1" customWidth="1"/>
    <col min="11" max="11" width="9.421875" style="2" customWidth="1"/>
    <col min="12" max="12" width="9.57421875" style="2" customWidth="1"/>
    <col min="13" max="16384" width="9.140625" style="2" customWidth="1"/>
  </cols>
  <sheetData>
    <row r="1" spans="1:12" ht="19.5" customHeight="1">
      <c r="A1" s="81" t="s">
        <v>54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9.5" customHeight="1">
      <c r="A2" s="81" t="s">
        <v>59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s="1" customFormat="1" ht="19.5" customHeight="1">
      <c r="A3" s="4"/>
      <c r="B3" s="39" t="s">
        <v>26</v>
      </c>
      <c r="C3" s="94" t="s">
        <v>25</v>
      </c>
      <c r="D3" s="95"/>
      <c r="E3" s="91" t="s">
        <v>7</v>
      </c>
      <c r="F3" s="92"/>
      <c r="G3" s="92"/>
      <c r="H3" s="93"/>
      <c r="I3" s="91" t="s">
        <v>22</v>
      </c>
      <c r="J3" s="92"/>
      <c r="K3" s="92"/>
      <c r="L3" s="93"/>
    </row>
    <row r="4" spans="1:12" s="1" customFormat="1" ht="21.75" customHeight="1">
      <c r="A4" s="5" t="s">
        <v>21</v>
      </c>
      <c r="B4" s="5"/>
      <c r="C4" s="56"/>
      <c r="D4" s="56"/>
      <c r="E4" s="56" t="s">
        <v>8</v>
      </c>
      <c r="F4" s="56"/>
      <c r="G4" s="57" t="s">
        <v>23</v>
      </c>
      <c r="H4" s="56"/>
      <c r="I4" s="57" t="s">
        <v>8</v>
      </c>
      <c r="J4" s="57" t="s">
        <v>23</v>
      </c>
      <c r="K4" s="57"/>
      <c r="L4" s="57" t="s">
        <v>11</v>
      </c>
    </row>
    <row r="5" spans="1:12" s="1" customFormat="1" ht="19.5" customHeight="1">
      <c r="A5" s="5"/>
      <c r="B5" s="5"/>
      <c r="C5" s="57" t="s">
        <v>12</v>
      </c>
      <c r="D5" s="57" t="s">
        <v>13</v>
      </c>
      <c r="E5" s="57" t="s">
        <v>31</v>
      </c>
      <c r="F5" s="57" t="s">
        <v>8</v>
      </c>
      <c r="G5" s="57" t="s">
        <v>15</v>
      </c>
      <c r="H5" s="57" t="s">
        <v>14</v>
      </c>
      <c r="I5" s="57" t="s">
        <v>31</v>
      </c>
      <c r="J5" s="57" t="s">
        <v>15</v>
      </c>
      <c r="K5" s="57" t="s">
        <v>16</v>
      </c>
      <c r="L5" s="57" t="s">
        <v>15</v>
      </c>
    </row>
    <row r="6" spans="1:12" s="1" customFormat="1" ht="19.5" customHeight="1">
      <c r="A6" s="6"/>
      <c r="B6" s="7" t="s">
        <v>6</v>
      </c>
      <c r="C6" s="58"/>
      <c r="D6" s="58"/>
      <c r="E6" s="58"/>
      <c r="F6" s="58"/>
      <c r="G6" s="58" t="s">
        <v>8</v>
      </c>
      <c r="H6" s="58"/>
      <c r="I6" s="58"/>
      <c r="J6" s="58" t="s">
        <v>8</v>
      </c>
      <c r="K6" s="58"/>
      <c r="L6" s="58" t="s">
        <v>16</v>
      </c>
    </row>
    <row r="7" spans="1:12" ht="19.5" customHeight="1">
      <c r="A7" s="5"/>
      <c r="B7" s="8"/>
      <c r="C7" s="8"/>
      <c r="D7" s="8"/>
      <c r="E7" s="45"/>
      <c r="F7" s="45"/>
      <c r="G7" s="45"/>
      <c r="H7" s="45"/>
      <c r="I7" s="45"/>
      <c r="J7" s="80"/>
      <c r="K7" s="80"/>
      <c r="L7" s="45"/>
    </row>
    <row r="8" spans="1:12" ht="19.5" customHeight="1">
      <c r="A8" s="10">
        <v>1</v>
      </c>
      <c r="B8" s="11" t="s">
        <v>18</v>
      </c>
      <c r="C8" s="12">
        <v>68</v>
      </c>
      <c r="D8" s="12">
        <v>8</v>
      </c>
      <c r="E8" s="46"/>
      <c r="F8" s="46"/>
      <c r="G8" s="78"/>
      <c r="H8" s="78"/>
      <c r="I8" s="11"/>
      <c r="J8" s="78"/>
      <c r="K8" s="78"/>
      <c r="L8" s="11"/>
    </row>
    <row r="9" spans="1:12" ht="19.5" customHeight="1">
      <c r="A9" s="10">
        <v>2</v>
      </c>
      <c r="B9" s="11" t="s">
        <v>1</v>
      </c>
      <c r="C9" s="12"/>
      <c r="D9" s="12"/>
      <c r="E9" s="42">
        <v>748</v>
      </c>
      <c r="F9" s="43">
        <v>81</v>
      </c>
      <c r="G9" s="79">
        <v>2</v>
      </c>
      <c r="H9" s="78"/>
      <c r="I9" s="12">
        <v>323</v>
      </c>
      <c r="J9" s="79">
        <v>3756</v>
      </c>
      <c r="K9" s="79"/>
      <c r="L9" s="12"/>
    </row>
    <row r="10" spans="1:12" ht="19.5" customHeight="1">
      <c r="A10" s="5">
        <v>3</v>
      </c>
      <c r="B10" s="11" t="s">
        <v>2</v>
      </c>
      <c r="C10" s="12"/>
      <c r="D10" s="12"/>
      <c r="E10" s="46"/>
      <c r="F10" s="46"/>
      <c r="G10" s="78"/>
      <c r="H10" s="79">
        <f>54-2-6</f>
        <v>46</v>
      </c>
      <c r="I10" s="12"/>
      <c r="J10" s="79"/>
      <c r="K10" s="79">
        <v>3</v>
      </c>
      <c r="L10" s="12">
        <v>112</v>
      </c>
    </row>
    <row r="11" spans="1:12" ht="19.5" customHeight="1">
      <c r="A11" s="10">
        <v>4</v>
      </c>
      <c r="B11" s="11" t="s">
        <v>20</v>
      </c>
      <c r="C11" s="12"/>
      <c r="D11" s="12"/>
      <c r="E11" s="46"/>
      <c r="F11" s="46"/>
      <c r="G11" s="78"/>
      <c r="H11" s="79">
        <v>1</v>
      </c>
      <c r="I11" s="12"/>
      <c r="J11" s="79"/>
      <c r="K11" s="79">
        <v>37</v>
      </c>
      <c r="L11" s="12">
        <v>10</v>
      </c>
    </row>
    <row r="12" spans="1:12" ht="19.5" customHeight="1">
      <c r="A12" s="10"/>
      <c r="B12" s="11"/>
      <c r="C12" s="12"/>
      <c r="D12" s="12"/>
      <c r="E12" s="11"/>
      <c r="F12" s="11"/>
      <c r="G12" s="11"/>
      <c r="H12" s="11"/>
      <c r="I12" s="11"/>
      <c r="J12" s="78"/>
      <c r="K12" s="78"/>
      <c r="L12" s="11"/>
    </row>
    <row r="13" spans="1:12" ht="19.5" customHeight="1">
      <c r="A13" s="5"/>
      <c r="B13" s="8"/>
      <c r="C13" s="14"/>
      <c r="D13" s="14"/>
      <c r="E13" s="47"/>
      <c r="F13" s="47"/>
      <c r="G13" s="47"/>
      <c r="H13" s="47"/>
      <c r="I13" s="48"/>
      <c r="J13" s="48"/>
      <c r="K13" s="48"/>
      <c r="L13" s="48"/>
    </row>
    <row r="14" spans="1:12" s="18" customFormat="1" ht="19.5" customHeight="1">
      <c r="A14" s="16"/>
      <c r="B14" s="16" t="s">
        <v>49</v>
      </c>
      <c r="C14" s="17">
        <f>SUM(C8:C13)</f>
        <v>68</v>
      </c>
      <c r="D14" s="17">
        <f>SUM(D8:D13)</f>
        <v>8</v>
      </c>
      <c r="E14" s="17">
        <f aca="true" t="shared" si="0" ref="E14:L14">SUM(E8:E13)</f>
        <v>748</v>
      </c>
      <c r="F14" s="17">
        <f>SUM(F8:F13)</f>
        <v>81</v>
      </c>
      <c r="G14" s="17">
        <f>SUM(G8:G13)</f>
        <v>2</v>
      </c>
      <c r="H14" s="17">
        <f t="shared" si="0"/>
        <v>47</v>
      </c>
      <c r="I14" s="17">
        <f t="shared" si="0"/>
        <v>323</v>
      </c>
      <c r="J14" s="17">
        <f t="shared" si="0"/>
        <v>3756</v>
      </c>
      <c r="K14" s="17">
        <f t="shared" si="0"/>
        <v>40</v>
      </c>
      <c r="L14" s="17">
        <f t="shared" si="0"/>
        <v>122</v>
      </c>
    </row>
    <row r="15" spans="1:12" s="18" customFormat="1" ht="24.75" customHeight="1" thickBot="1">
      <c r="A15" s="44"/>
      <c r="B15" s="49" t="s">
        <v>0</v>
      </c>
      <c r="C15" s="50" t="s">
        <v>57</v>
      </c>
      <c r="D15" s="40">
        <f>C14+D14</f>
        <v>76</v>
      </c>
      <c r="E15" s="50" t="s">
        <v>56</v>
      </c>
      <c r="F15" s="69"/>
      <c r="G15" s="51">
        <f>E14+G14+H14+F14</f>
        <v>878</v>
      </c>
      <c r="H15" s="37"/>
      <c r="I15" s="23" t="s">
        <v>58</v>
      </c>
      <c r="J15" s="40">
        <f>I14+J14+K14+L14</f>
        <v>4241</v>
      </c>
      <c r="K15" s="23"/>
      <c r="L15" s="37"/>
    </row>
    <row r="16" spans="1:12" s="18" customFormat="1" ht="19.5" customHeight="1" thickTop="1">
      <c r="A16" s="44"/>
      <c r="B16" s="4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1:11" s="18" customFormat="1" ht="22.5" customHeight="1">
      <c r="A17" s="3"/>
      <c r="B17" s="19"/>
      <c r="C17" s="33"/>
      <c r="D17" s="33"/>
      <c r="E17" s="34"/>
      <c r="F17" s="34"/>
      <c r="G17" s="33"/>
      <c r="H17" s="35"/>
      <c r="I17" s="35"/>
      <c r="J17" s="33"/>
      <c r="K17" s="36"/>
    </row>
    <row r="18" spans="1:11" s="18" customFormat="1" ht="22.5" customHeight="1">
      <c r="A18" s="3"/>
      <c r="B18" s="26" t="s">
        <v>55</v>
      </c>
      <c r="C18" s="26"/>
      <c r="D18" s="26"/>
      <c r="E18" s="26"/>
      <c r="F18" s="26"/>
      <c r="G18" s="26"/>
      <c r="H18" s="35"/>
      <c r="I18" s="35"/>
      <c r="J18" s="33"/>
      <c r="K18" s="36"/>
    </row>
    <row r="19" spans="1:11" s="18" customFormat="1" ht="22.5" customHeight="1">
      <c r="A19" s="3"/>
      <c r="B19" s="52"/>
      <c r="C19" s="26"/>
      <c r="D19" s="26"/>
      <c r="E19" s="26"/>
      <c r="F19" s="26"/>
      <c r="G19" s="26"/>
      <c r="H19" s="35"/>
      <c r="I19" s="35"/>
      <c r="J19" s="33"/>
      <c r="K19" s="36"/>
    </row>
    <row r="20" spans="3:12" ht="18.75">
      <c r="C20" s="1"/>
      <c r="D20" s="1"/>
      <c r="I20" s="41"/>
      <c r="J20" s="41"/>
      <c r="K20" s="41"/>
      <c r="L20" s="41"/>
    </row>
    <row r="21" spans="10:12" ht="18.75" customHeight="1">
      <c r="J21" s="41"/>
      <c r="K21" s="41"/>
      <c r="L21" s="41"/>
    </row>
    <row r="22" spans="9:12" ht="18.75" customHeight="1">
      <c r="I22" s="32"/>
      <c r="L22" s="41" t="s">
        <v>5</v>
      </c>
    </row>
    <row r="23" spans="9:12" ht="18.75" customHeight="1">
      <c r="I23" s="32"/>
      <c r="J23" s="41" t="s">
        <v>69</v>
      </c>
      <c r="L23" s="41"/>
    </row>
    <row r="24" spans="9:12" ht="18.75" customHeight="1">
      <c r="I24" s="32"/>
      <c r="L24" s="41"/>
    </row>
    <row r="25" spans="1:12" ht="19.5" customHeight="1">
      <c r="A25" s="24"/>
      <c r="J25" s="32"/>
      <c r="K25" s="32"/>
      <c r="L25" s="38"/>
    </row>
    <row r="26" spans="1:9" ht="19.5" customHeight="1">
      <c r="A26" s="2"/>
      <c r="B26" s="29"/>
      <c r="I26" s="31"/>
    </row>
    <row r="27" spans="1:12" ht="19.5" customHeight="1">
      <c r="A27" s="24"/>
      <c r="I27" s="31"/>
      <c r="J27" s="31"/>
      <c r="K27" s="31"/>
      <c r="L27" s="31"/>
    </row>
    <row r="28" spans="1:12" ht="19.5" customHeight="1">
      <c r="A28" s="24"/>
      <c r="I28" s="31"/>
      <c r="J28" s="31"/>
      <c r="K28" s="31"/>
      <c r="L28" s="31"/>
    </row>
    <row r="29" spans="1:12" ht="19.5" customHeight="1">
      <c r="A29" s="24"/>
      <c r="I29" s="31"/>
      <c r="J29" s="31"/>
      <c r="K29" s="31"/>
      <c r="L29" s="31"/>
    </row>
    <row r="30" spans="1:12" ht="19.5" customHeight="1">
      <c r="A30" s="24"/>
      <c r="I30" s="31"/>
      <c r="J30" s="31"/>
      <c r="K30" s="31"/>
      <c r="L30" s="31"/>
    </row>
    <row r="31" spans="1:12" ht="19.5" customHeight="1">
      <c r="A31" s="24"/>
      <c r="I31" s="31"/>
      <c r="J31" s="31"/>
      <c r="K31" s="31"/>
      <c r="L31" s="31"/>
    </row>
    <row r="32" spans="1:12" ht="19.5" customHeight="1">
      <c r="A32" s="24"/>
      <c r="I32" s="31"/>
      <c r="J32" s="31"/>
      <c r="K32" s="31"/>
      <c r="L32" s="31"/>
    </row>
    <row r="33" spans="1:12" ht="19.5" customHeight="1">
      <c r="A33" s="24"/>
      <c r="I33" s="31"/>
      <c r="J33" s="31"/>
      <c r="K33" s="31"/>
      <c r="L33" s="31"/>
    </row>
    <row r="34" spans="1:12" ht="19.5" customHeight="1">
      <c r="A34" s="24"/>
      <c r="I34" s="31"/>
      <c r="J34" s="31"/>
      <c r="K34" s="31"/>
      <c r="L34" s="31"/>
    </row>
    <row r="35" spans="1:12" ht="19.5" customHeight="1">
      <c r="A35" s="24"/>
      <c r="I35" s="31"/>
      <c r="J35" s="31"/>
      <c r="K35" s="31"/>
      <c r="L35" s="31"/>
    </row>
    <row r="36" spans="1:12" ht="19.5" customHeight="1">
      <c r="A36" s="24"/>
      <c r="I36" s="31"/>
      <c r="J36" s="31"/>
      <c r="K36" s="31"/>
      <c r="L36" s="31"/>
    </row>
    <row r="37" spans="1:12" ht="19.5" customHeight="1">
      <c r="A37" s="24"/>
      <c r="I37" s="31"/>
      <c r="J37" s="31"/>
      <c r="K37" s="31"/>
      <c r="L37" s="31"/>
    </row>
    <row r="38" spans="1:12" ht="18.75">
      <c r="A38" s="2" t="s">
        <v>27</v>
      </c>
      <c r="B38" s="1"/>
      <c r="J38" s="31"/>
      <c r="K38" s="31"/>
      <c r="L38" s="31"/>
    </row>
    <row r="39" spans="1:2" ht="18.75">
      <c r="A39" s="2" t="s">
        <v>28</v>
      </c>
      <c r="B39" s="1"/>
    </row>
    <row r="40" spans="1:2" ht="18.75">
      <c r="A40" s="2" t="s">
        <v>33</v>
      </c>
      <c r="B40" s="1"/>
    </row>
    <row r="41" spans="1:2" ht="18.75">
      <c r="A41" s="2" t="s">
        <v>30</v>
      </c>
      <c r="B41" s="1"/>
    </row>
    <row r="42" spans="1:2" ht="18.75">
      <c r="A42" s="2" t="s">
        <v>34</v>
      </c>
      <c r="B42" s="1"/>
    </row>
    <row r="43" spans="1:4" ht="18.75">
      <c r="A43" s="2" t="s">
        <v>39</v>
      </c>
      <c r="C43" s="1"/>
      <c r="D43" s="1"/>
    </row>
    <row r="44" spans="1:4" ht="18.75">
      <c r="A44" s="2" t="s">
        <v>40</v>
      </c>
      <c r="C44" s="1"/>
      <c r="D44" s="1"/>
    </row>
    <row r="45" spans="1:2" ht="18.75">
      <c r="A45" s="2" t="s">
        <v>36</v>
      </c>
      <c r="B45" s="1"/>
    </row>
    <row r="46" spans="1:2" ht="18.75">
      <c r="A46" s="2" t="s">
        <v>37</v>
      </c>
      <c r="B46" s="1"/>
    </row>
    <row r="47" spans="1:2" ht="18.75">
      <c r="A47" s="2" t="s">
        <v>38</v>
      </c>
      <c r="B47" s="1"/>
    </row>
    <row r="48" spans="1:2" ht="19.5" customHeight="1">
      <c r="A48" s="27"/>
      <c r="B48" s="27" t="s">
        <v>41</v>
      </c>
    </row>
    <row r="49" spans="1:2" ht="19.5" customHeight="1">
      <c r="A49" s="2" t="s">
        <v>28</v>
      </c>
      <c r="B49" s="26" t="s">
        <v>42</v>
      </c>
    </row>
    <row r="50" ht="19.5" customHeight="1">
      <c r="B50" s="2" t="s">
        <v>43</v>
      </c>
    </row>
    <row r="53" ht="19.5" customHeight="1">
      <c r="B53" s="2" t="s">
        <v>44</v>
      </c>
    </row>
    <row r="54" ht="19.5" customHeight="1">
      <c r="B54" s="2" t="s">
        <v>45</v>
      </c>
    </row>
  </sheetData>
  <sheetProtection/>
  <mergeCells count="5">
    <mergeCell ref="I3:L3"/>
    <mergeCell ref="A1:L1"/>
    <mergeCell ref="A2:L2"/>
    <mergeCell ref="C3:D3"/>
    <mergeCell ref="E3:H3"/>
  </mergeCells>
  <printOptions/>
  <pageMargins left="0.35433070866141736" right="0" top="0.7874015748031497" bottom="0.5905511811023623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doae</dc:creator>
  <cp:keywords/>
  <dc:description/>
  <cp:lastModifiedBy>lenovo-pc</cp:lastModifiedBy>
  <cp:lastPrinted>2019-06-18T04:01:55Z</cp:lastPrinted>
  <dcterms:created xsi:type="dcterms:W3CDTF">2002-10-09T09:11:42Z</dcterms:created>
  <dcterms:modified xsi:type="dcterms:W3CDTF">2021-03-18T07:50:10Z</dcterms:modified>
  <cp:category/>
  <cp:version/>
  <cp:contentType/>
  <cp:contentStatus/>
</cp:coreProperties>
</file>