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ck Up ข้อมูลงานชุตี้\website ลงเว็บ(แป้ง) มี.ค. 66\"/>
    </mc:Choice>
  </mc:AlternateContent>
  <bookViews>
    <workbookView xWindow="0" yWindow="0" windowWidth="15360" windowHeight="7800"/>
  </bookViews>
  <sheets>
    <sheet name="ส่วนกลาง" sheetId="5" r:id="rId1"/>
    <sheet name="จังหวัด-อำเภอ" sheetId="13" r:id="rId2"/>
  </sheets>
  <definedNames>
    <definedName name="_xlnm._FilterDatabase" localSheetId="0" hidden="1">ส่วนกลาง!$F$1:$F$162</definedName>
    <definedName name="_xlnm.Print_Titles" localSheetId="0">ส่วนกลาง!$A:$O,ส่วนกลาง!$3:$5</definedName>
  </definedNames>
  <calcPr calcId="152511"/>
</workbook>
</file>

<file path=xl/calcChain.xml><?xml version="1.0" encoding="utf-8"?>
<calcChain xmlns="http://schemas.openxmlformats.org/spreadsheetml/2006/main">
  <c r="T1993" i="13" l="1"/>
  <c r="S1993" i="13"/>
  <c r="R1993" i="13"/>
  <c r="Q1993" i="13"/>
  <c r="P1993" i="13"/>
  <c r="O1993" i="13"/>
  <c r="N1993" i="13"/>
  <c r="M1993" i="13"/>
  <c r="L1993" i="13"/>
  <c r="K1993" i="13"/>
  <c r="J1993" i="13"/>
  <c r="I1993" i="13"/>
  <c r="H1993" i="13"/>
  <c r="G1993" i="13"/>
  <c r="F1993" i="13"/>
  <c r="E1993" i="13"/>
  <c r="D1993" i="13"/>
  <c r="C1993" i="13"/>
  <c r="T1990" i="13"/>
  <c r="Q1990" i="13"/>
  <c r="P1990" i="13"/>
  <c r="M1990" i="13"/>
  <c r="L1990" i="13"/>
  <c r="I1990" i="13"/>
  <c r="H1990" i="13"/>
  <c r="D1990" i="13"/>
  <c r="C1990" i="13"/>
  <c r="T1989" i="13"/>
  <c r="S1989" i="13"/>
  <c r="S1990" i="13" s="1"/>
  <c r="R1989" i="13"/>
  <c r="R1990" i="13" s="1"/>
  <c r="Q1989" i="13"/>
  <c r="P1989" i="13"/>
  <c r="O1989" i="13"/>
  <c r="O1990" i="13" s="1"/>
  <c r="N1989" i="13"/>
  <c r="N1990" i="13" s="1"/>
  <c r="M1989" i="13"/>
  <c r="L1989" i="13"/>
  <c r="K1989" i="13"/>
  <c r="K1990" i="13" s="1"/>
  <c r="J1989" i="13"/>
  <c r="J1990" i="13" s="1"/>
  <c r="I1989" i="13"/>
  <c r="H1989" i="13"/>
  <c r="F1989" i="13"/>
  <c r="F1990" i="13" s="1"/>
  <c r="E1989" i="13"/>
  <c r="E1990" i="13" s="1"/>
  <c r="D1989" i="13"/>
  <c r="C1989" i="13"/>
  <c r="U1984" i="13"/>
  <c r="U1983" i="13"/>
  <c r="U1982" i="13"/>
  <c r="U1981" i="13"/>
  <c r="U1980" i="13"/>
  <c r="U1979" i="13"/>
  <c r="U1978" i="13"/>
  <c r="U1977" i="13"/>
  <c r="T1958" i="13"/>
  <c r="Q1958" i="13"/>
  <c r="P1958" i="13"/>
  <c r="M1958" i="13"/>
  <c r="L1958" i="13"/>
  <c r="I1958" i="13"/>
  <c r="H1958" i="13"/>
  <c r="E1958" i="13"/>
  <c r="D1958" i="13"/>
  <c r="T1957" i="13"/>
  <c r="S1957" i="13"/>
  <c r="S1958" i="13" s="1"/>
  <c r="R1957" i="13"/>
  <c r="R1958" i="13" s="1"/>
  <c r="Q1957" i="13"/>
  <c r="P1957" i="13"/>
  <c r="O1957" i="13"/>
  <c r="O1958" i="13" s="1"/>
  <c r="N1957" i="13"/>
  <c r="N1958" i="13" s="1"/>
  <c r="M1957" i="13"/>
  <c r="L1957" i="13"/>
  <c r="K1957" i="13"/>
  <c r="K1958" i="13" s="1"/>
  <c r="J1957" i="13"/>
  <c r="J1958" i="13" s="1"/>
  <c r="I1957" i="13"/>
  <c r="H1957" i="13"/>
  <c r="G1957" i="13"/>
  <c r="G1958" i="13" s="1"/>
  <c r="F1957" i="13"/>
  <c r="F1958" i="13" s="1"/>
  <c r="E1957" i="13"/>
  <c r="D1957" i="13"/>
  <c r="C1957" i="13"/>
  <c r="C1958" i="13" s="1"/>
  <c r="U1954" i="13"/>
  <c r="U1953" i="13"/>
  <c r="U1952" i="13"/>
  <c r="U1951" i="13"/>
  <c r="U1950" i="13"/>
  <c r="U1949" i="13"/>
  <c r="U1948" i="13"/>
  <c r="U1947" i="13"/>
  <c r="U1946" i="13"/>
  <c r="U1945" i="13"/>
  <c r="U1944" i="13"/>
  <c r="U1943" i="13"/>
  <c r="U1942" i="13"/>
  <c r="U1941" i="13"/>
  <c r="U1940" i="13"/>
  <c r="U1939" i="13"/>
  <c r="U1938" i="13"/>
  <c r="U1937" i="13"/>
  <c r="U1936" i="13"/>
  <c r="U1935" i="13"/>
  <c r="U1934" i="13"/>
  <c r="U1933" i="13"/>
  <c r="U1932" i="13"/>
  <c r="U1931" i="13"/>
  <c r="U1930" i="13"/>
  <c r="U1929" i="13"/>
  <c r="T1919" i="13"/>
  <c r="S1919" i="13"/>
  <c r="O1919" i="13"/>
  <c r="I1919" i="13"/>
  <c r="G1919" i="13"/>
  <c r="D1919" i="13"/>
  <c r="C1919" i="13"/>
  <c r="T1918" i="13"/>
  <c r="S1918" i="13"/>
  <c r="R1918" i="13"/>
  <c r="R1919" i="13" s="1"/>
  <c r="Q1918" i="13"/>
  <c r="Q1919" i="13" s="1"/>
  <c r="P1918" i="13"/>
  <c r="P1919" i="13" s="1"/>
  <c r="O1918" i="13"/>
  <c r="N1918" i="13"/>
  <c r="N1919" i="13" s="1"/>
  <c r="M1918" i="13"/>
  <c r="M1919" i="13" s="1"/>
  <c r="L1918" i="13"/>
  <c r="L1919" i="13" s="1"/>
  <c r="K1918" i="13"/>
  <c r="K1919" i="13" s="1"/>
  <c r="J1918" i="13"/>
  <c r="J1919" i="13" s="1"/>
  <c r="I1918" i="13"/>
  <c r="H1918" i="13"/>
  <c r="H1919" i="13" s="1"/>
  <c r="G1918" i="13"/>
  <c r="F1918" i="13"/>
  <c r="F1919" i="13" s="1"/>
  <c r="E1918" i="13"/>
  <c r="E1919" i="13" s="1"/>
  <c r="D1918" i="13"/>
  <c r="C1918" i="13"/>
  <c r="U1913" i="13"/>
  <c r="U1912" i="13"/>
  <c r="U1911" i="13"/>
  <c r="U1910" i="13"/>
  <c r="U1909" i="13"/>
  <c r="U1908" i="13"/>
  <c r="U1907" i="13"/>
  <c r="U1906" i="13"/>
  <c r="U1905" i="13"/>
  <c r="T1897" i="13"/>
  <c r="Q1897" i="13"/>
  <c r="P1897" i="13"/>
  <c r="L1897" i="13"/>
  <c r="F1897" i="13"/>
  <c r="D1897" i="13"/>
  <c r="T1896" i="13"/>
  <c r="S1896" i="13"/>
  <c r="S1897" i="13" s="1"/>
  <c r="R1896" i="13"/>
  <c r="R1897" i="13" s="1"/>
  <c r="Q1896" i="13"/>
  <c r="P1896" i="13"/>
  <c r="O1896" i="13"/>
  <c r="O1897" i="13" s="1"/>
  <c r="N1896" i="13"/>
  <c r="N1897" i="13" s="1"/>
  <c r="M1896" i="13"/>
  <c r="M1897" i="13" s="1"/>
  <c r="L1896" i="13"/>
  <c r="K1896" i="13"/>
  <c r="K1897" i="13" s="1"/>
  <c r="J1896" i="13"/>
  <c r="J1897" i="13" s="1"/>
  <c r="I1896" i="13"/>
  <c r="I1897" i="13" s="1"/>
  <c r="H1896" i="13"/>
  <c r="H1897" i="13" s="1"/>
  <c r="G1896" i="13"/>
  <c r="G1897" i="13" s="1"/>
  <c r="F1896" i="13"/>
  <c r="E1896" i="13"/>
  <c r="E1897" i="13" s="1"/>
  <c r="D1896" i="13"/>
  <c r="C1896" i="13"/>
  <c r="C1897" i="13" s="1"/>
  <c r="U1890" i="13"/>
  <c r="U1889" i="13"/>
  <c r="U1888" i="13"/>
  <c r="U1887" i="13"/>
  <c r="U1886" i="13"/>
  <c r="U1885" i="13"/>
  <c r="U1884" i="13"/>
  <c r="U1883" i="13"/>
  <c r="U1896" i="13" s="1"/>
  <c r="U1882" i="13"/>
  <c r="U1881" i="13"/>
  <c r="U1897" i="13" s="1"/>
  <c r="S1879" i="13"/>
  <c r="N1879" i="13"/>
  <c r="K1879" i="13"/>
  <c r="H1879" i="13"/>
  <c r="G1879" i="13"/>
  <c r="C1879" i="13"/>
  <c r="T1878" i="13"/>
  <c r="T1879" i="13" s="1"/>
  <c r="S1878" i="13"/>
  <c r="R1878" i="13"/>
  <c r="R1879" i="13" s="1"/>
  <c r="Q1878" i="13"/>
  <c r="Q1879" i="13" s="1"/>
  <c r="P1878" i="13"/>
  <c r="P1879" i="13" s="1"/>
  <c r="O1878" i="13"/>
  <c r="O1879" i="13" s="1"/>
  <c r="N1878" i="13"/>
  <c r="M1878" i="13"/>
  <c r="M1879" i="13" s="1"/>
  <c r="L1878" i="13"/>
  <c r="L1879" i="13" s="1"/>
  <c r="K1878" i="13"/>
  <c r="J1878" i="13"/>
  <c r="J1879" i="13" s="1"/>
  <c r="I1878" i="13"/>
  <c r="I1879" i="13" s="1"/>
  <c r="H1878" i="13"/>
  <c r="G1878" i="13"/>
  <c r="F1878" i="13"/>
  <c r="F1879" i="13" s="1"/>
  <c r="E1878" i="13"/>
  <c r="E1879" i="13" s="1"/>
  <c r="D1878" i="13"/>
  <c r="D1879" i="13" s="1"/>
  <c r="C1878" i="13"/>
  <c r="U1876" i="13"/>
  <c r="U1875" i="13"/>
  <c r="U1874" i="13"/>
  <c r="U1873" i="13"/>
  <c r="U1872" i="13"/>
  <c r="U1871" i="13"/>
  <c r="U1870" i="13"/>
  <c r="U1869" i="13"/>
  <c r="U1868" i="13"/>
  <c r="U1867" i="13"/>
  <c r="U1866" i="13"/>
  <c r="U1865" i="13"/>
  <c r="U1864" i="13"/>
  <c r="U1863" i="13"/>
  <c r="U1862" i="13"/>
  <c r="U1861" i="13"/>
  <c r="U1860" i="13"/>
  <c r="U1859" i="13"/>
  <c r="U1858" i="13"/>
  <c r="U1878" i="13" s="1"/>
  <c r="U1857" i="13"/>
  <c r="U1856" i="13"/>
  <c r="T1846" i="13"/>
  <c r="P1846" i="13"/>
  <c r="K1846" i="13"/>
  <c r="H1846" i="13"/>
  <c r="F1846" i="13"/>
  <c r="D1846" i="13"/>
  <c r="T1845" i="13"/>
  <c r="S1845" i="13"/>
  <c r="S1846" i="13" s="1"/>
  <c r="R1845" i="13"/>
  <c r="R1846" i="13" s="1"/>
  <c r="Q1845" i="13"/>
  <c r="Q1846" i="13" s="1"/>
  <c r="P1845" i="13"/>
  <c r="O1845" i="13"/>
  <c r="O1846" i="13" s="1"/>
  <c r="N1845" i="13"/>
  <c r="N1846" i="13" s="1"/>
  <c r="M1845" i="13"/>
  <c r="M1846" i="13" s="1"/>
  <c r="L1845" i="13"/>
  <c r="L1846" i="13" s="1"/>
  <c r="K1845" i="13"/>
  <c r="J1845" i="13"/>
  <c r="J1846" i="13" s="1"/>
  <c r="I1845" i="13"/>
  <c r="I1846" i="13" s="1"/>
  <c r="H1845" i="13"/>
  <c r="G1845" i="13"/>
  <c r="G1846" i="13" s="1"/>
  <c r="F1845" i="13"/>
  <c r="E1845" i="13"/>
  <c r="E1846" i="13" s="1"/>
  <c r="D1845" i="13"/>
  <c r="C1845" i="13"/>
  <c r="C1846" i="13" s="1"/>
  <c r="U1840" i="13"/>
  <c r="U1839" i="13"/>
  <c r="U1838" i="13"/>
  <c r="U1837" i="13"/>
  <c r="U1836" i="13"/>
  <c r="U1835" i="13"/>
  <c r="U1834" i="13"/>
  <c r="U1833" i="13"/>
  <c r="J1821" i="13"/>
  <c r="E1821" i="13"/>
  <c r="T1820" i="13"/>
  <c r="T1821" i="13" s="1"/>
  <c r="S1820" i="13"/>
  <c r="S1821" i="13" s="1"/>
  <c r="R1820" i="13"/>
  <c r="R1821" i="13" s="1"/>
  <c r="Q1820" i="13"/>
  <c r="Q1821" i="13" s="1"/>
  <c r="P1820" i="13"/>
  <c r="P1821" i="13" s="1"/>
  <c r="O1820" i="13"/>
  <c r="O1821" i="13" s="1"/>
  <c r="N1820" i="13"/>
  <c r="N1821" i="13" s="1"/>
  <c r="M1820" i="13"/>
  <c r="M1821" i="13" s="1"/>
  <c r="L1820" i="13"/>
  <c r="L1821" i="13" s="1"/>
  <c r="K1820" i="13"/>
  <c r="K1821" i="13" s="1"/>
  <c r="J1820" i="13"/>
  <c r="I1820" i="13"/>
  <c r="I1821" i="13" s="1"/>
  <c r="H1820" i="13"/>
  <c r="H1821" i="13" s="1"/>
  <c r="G1820" i="13"/>
  <c r="G1821" i="13" s="1"/>
  <c r="F1820" i="13"/>
  <c r="F1821" i="13" s="1"/>
  <c r="E1820" i="13"/>
  <c r="D1820" i="13"/>
  <c r="D1821" i="13" s="1"/>
  <c r="C1820" i="13"/>
  <c r="C1821" i="13" s="1"/>
  <c r="U1815" i="13"/>
  <c r="U1814" i="13"/>
  <c r="U1813" i="13"/>
  <c r="U1812" i="13"/>
  <c r="U1811" i="13"/>
  <c r="U1810" i="13"/>
  <c r="U1820" i="13" s="1"/>
  <c r="U1821" i="13" s="1"/>
  <c r="U1809" i="13"/>
  <c r="T1799" i="13"/>
  <c r="R1799" i="13"/>
  <c r="N1799" i="13"/>
  <c r="F1799" i="13"/>
  <c r="D1799" i="13"/>
  <c r="T1798" i="13"/>
  <c r="S1798" i="13"/>
  <c r="S1799" i="13" s="1"/>
  <c r="R1798" i="13"/>
  <c r="Q1798" i="13"/>
  <c r="Q1799" i="13" s="1"/>
  <c r="P1798" i="13"/>
  <c r="P1799" i="13" s="1"/>
  <c r="O1798" i="13"/>
  <c r="O1799" i="13" s="1"/>
  <c r="N1798" i="13"/>
  <c r="M1798" i="13"/>
  <c r="M1799" i="13" s="1"/>
  <c r="L1798" i="13"/>
  <c r="L1799" i="13" s="1"/>
  <c r="K1798" i="13"/>
  <c r="K1799" i="13" s="1"/>
  <c r="J1798" i="13"/>
  <c r="J1799" i="13" s="1"/>
  <c r="I1798" i="13"/>
  <c r="I1799" i="13" s="1"/>
  <c r="H1798" i="13"/>
  <c r="H1799" i="13" s="1"/>
  <c r="G1798" i="13"/>
  <c r="G1799" i="13" s="1"/>
  <c r="F1798" i="13"/>
  <c r="E1798" i="13"/>
  <c r="E1799" i="13" s="1"/>
  <c r="D1798" i="13"/>
  <c r="C1798" i="13"/>
  <c r="C1799" i="13" s="1"/>
  <c r="U1794" i="13"/>
  <c r="U1793" i="13"/>
  <c r="U1792" i="13"/>
  <c r="U1791" i="13"/>
  <c r="U1790" i="13"/>
  <c r="U1789" i="13"/>
  <c r="U1788" i="13"/>
  <c r="U1787" i="13"/>
  <c r="U1786" i="13"/>
  <c r="U1785" i="13"/>
  <c r="R1782" i="13"/>
  <c r="J1782" i="13"/>
  <c r="E1782" i="13"/>
  <c r="T1781" i="13"/>
  <c r="T1782" i="13" s="1"/>
  <c r="S1781" i="13"/>
  <c r="S1782" i="13" s="1"/>
  <c r="R1781" i="13"/>
  <c r="Q1781" i="13"/>
  <c r="Q1782" i="13" s="1"/>
  <c r="P1781" i="13"/>
  <c r="P1782" i="13" s="1"/>
  <c r="O1781" i="13"/>
  <c r="O1782" i="13" s="1"/>
  <c r="N1781" i="13"/>
  <c r="N1782" i="13" s="1"/>
  <c r="M1781" i="13"/>
  <c r="M1782" i="13" s="1"/>
  <c r="L1781" i="13"/>
  <c r="L1782" i="13" s="1"/>
  <c r="K1781" i="13"/>
  <c r="K1782" i="13" s="1"/>
  <c r="J1781" i="13"/>
  <c r="I1781" i="13"/>
  <c r="I1782" i="13" s="1"/>
  <c r="H1781" i="13"/>
  <c r="H1782" i="13" s="1"/>
  <c r="G1781" i="13"/>
  <c r="G1782" i="13" s="1"/>
  <c r="F1781" i="13"/>
  <c r="F1782" i="13" s="1"/>
  <c r="E1781" i="13"/>
  <c r="D1781" i="13"/>
  <c r="D1782" i="13" s="1"/>
  <c r="C1781" i="13"/>
  <c r="C1782" i="13" s="1"/>
  <c r="U1778" i="13"/>
  <c r="U1777" i="13"/>
  <c r="U1776" i="13"/>
  <c r="U1775" i="13"/>
  <c r="U1774" i="13"/>
  <c r="U1773" i="13"/>
  <c r="U1772" i="13"/>
  <c r="U1771" i="13"/>
  <c r="U1770" i="13"/>
  <c r="U1769" i="13"/>
  <c r="U1768" i="13"/>
  <c r="U1767" i="13"/>
  <c r="U1766" i="13"/>
  <c r="U1765" i="13"/>
  <c r="U1764" i="13"/>
  <c r="U1763" i="13"/>
  <c r="U1762" i="13"/>
  <c r="U1781" i="13" s="1"/>
  <c r="U1782" i="13" s="1"/>
  <c r="U1761" i="13"/>
  <c r="T1759" i="13"/>
  <c r="R1759" i="13"/>
  <c r="N1759" i="13"/>
  <c r="F1759" i="13"/>
  <c r="D1759" i="13"/>
  <c r="T1758" i="13"/>
  <c r="S1758" i="13"/>
  <c r="S1759" i="13" s="1"/>
  <c r="R1758" i="13"/>
  <c r="Q1758" i="13"/>
  <c r="Q1759" i="13" s="1"/>
  <c r="P1758" i="13"/>
  <c r="P1759" i="13" s="1"/>
  <c r="O1758" i="13"/>
  <c r="O1759" i="13" s="1"/>
  <c r="N1758" i="13"/>
  <c r="M1758" i="13"/>
  <c r="M1759" i="13" s="1"/>
  <c r="L1758" i="13"/>
  <c r="L1759" i="13" s="1"/>
  <c r="K1758" i="13"/>
  <c r="K1759" i="13" s="1"/>
  <c r="J1758" i="13"/>
  <c r="J1759" i="13" s="1"/>
  <c r="I1758" i="13"/>
  <c r="I1759" i="13" s="1"/>
  <c r="H1758" i="13"/>
  <c r="H1759" i="13" s="1"/>
  <c r="G1758" i="13"/>
  <c r="G1759" i="13" s="1"/>
  <c r="F1758" i="13"/>
  <c r="E1758" i="13"/>
  <c r="E1759" i="13" s="1"/>
  <c r="D1758" i="13"/>
  <c r="C1758" i="13"/>
  <c r="C1759" i="13" s="1"/>
  <c r="U1756" i="13"/>
  <c r="U1755" i="13"/>
  <c r="U1754" i="13"/>
  <c r="U1753" i="13"/>
  <c r="U1752" i="13"/>
  <c r="U1751" i="13"/>
  <c r="U1750" i="13"/>
  <c r="U1749" i="13"/>
  <c r="U1748" i="13"/>
  <c r="U1747" i="13"/>
  <c r="U1746" i="13"/>
  <c r="U1745" i="13"/>
  <c r="U1744" i="13"/>
  <c r="U1743" i="13"/>
  <c r="U1742" i="13"/>
  <c r="U1741" i="13"/>
  <c r="U1740" i="13"/>
  <c r="U1739" i="13"/>
  <c r="U1758" i="13" s="1"/>
  <c r="U1738" i="13"/>
  <c r="U1737" i="13"/>
  <c r="T1729" i="13"/>
  <c r="S1729" i="13"/>
  <c r="Q1729" i="13"/>
  <c r="O1729" i="13"/>
  <c r="I1729" i="13"/>
  <c r="G1729" i="13"/>
  <c r="D1729" i="13"/>
  <c r="C1729" i="13"/>
  <c r="T1728" i="13"/>
  <c r="S1728" i="13"/>
  <c r="R1728" i="13"/>
  <c r="R1729" i="13" s="1"/>
  <c r="Q1728" i="13"/>
  <c r="P1728" i="13"/>
  <c r="P1729" i="13" s="1"/>
  <c r="O1728" i="13"/>
  <c r="N1728" i="13"/>
  <c r="N1729" i="13" s="1"/>
  <c r="M1728" i="13"/>
  <c r="M1729" i="13" s="1"/>
  <c r="L1728" i="13"/>
  <c r="L1729" i="13" s="1"/>
  <c r="K1728" i="13"/>
  <c r="K1729" i="13" s="1"/>
  <c r="J1728" i="13"/>
  <c r="J1729" i="13" s="1"/>
  <c r="I1728" i="13"/>
  <c r="H1728" i="13"/>
  <c r="H1729" i="13" s="1"/>
  <c r="G1728" i="13"/>
  <c r="F1728" i="13"/>
  <c r="F1729" i="13" s="1"/>
  <c r="E1728" i="13"/>
  <c r="E1729" i="13" s="1"/>
  <c r="D1728" i="13"/>
  <c r="C1728" i="13"/>
  <c r="U1723" i="13"/>
  <c r="U1722" i="13"/>
  <c r="U1721" i="13"/>
  <c r="U1720" i="13"/>
  <c r="U1719" i="13"/>
  <c r="U1718" i="13"/>
  <c r="U1717" i="13"/>
  <c r="U1716" i="13"/>
  <c r="U1715" i="13"/>
  <c r="U1728" i="13" s="1"/>
  <c r="U1714" i="13"/>
  <c r="U1713" i="13"/>
  <c r="U1729" i="13" s="1"/>
  <c r="T1705" i="13"/>
  <c r="R1705" i="13"/>
  <c r="N1705" i="13"/>
  <c r="L1705" i="13"/>
  <c r="I1705" i="13"/>
  <c r="F1705" i="13"/>
  <c r="D1705" i="13"/>
  <c r="T1704" i="13"/>
  <c r="S1704" i="13"/>
  <c r="S1705" i="13" s="1"/>
  <c r="R1704" i="13"/>
  <c r="Q1704" i="13"/>
  <c r="Q1705" i="13" s="1"/>
  <c r="P1704" i="13"/>
  <c r="P1705" i="13" s="1"/>
  <c r="O1704" i="13"/>
  <c r="O1705" i="13" s="1"/>
  <c r="N1704" i="13"/>
  <c r="M1704" i="13"/>
  <c r="M1705" i="13" s="1"/>
  <c r="L1704" i="13"/>
  <c r="K1704" i="13"/>
  <c r="K1705" i="13" s="1"/>
  <c r="J1704" i="13"/>
  <c r="J1705" i="13" s="1"/>
  <c r="I1704" i="13"/>
  <c r="H1704" i="13"/>
  <c r="H1705" i="13" s="1"/>
  <c r="G1704" i="13"/>
  <c r="G1705" i="13" s="1"/>
  <c r="F1704" i="13"/>
  <c r="E1704" i="13"/>
  <c r="E1705" i="13" s="1"/>
  <c r="D1704" i="13"/>
  <c r="C1704" i="13"/>
  <c r="C1705" i="13" s="1"/>
  <c r="U1698" i="13"/>
  <c r="U1697" i="13"/>
  <c r="U1696" i="13"/>
  <c r="U1695" i="13"/>
  <c r="U1694" i="13"/>
  <c r="U1693" i="13"/>
  <c r="U1692" i="13"/>
  <c r="U1691" i="13"/>
  <c r="U1690" i="13"/>
  <c r="U1689" i="13"/>
  <c r="T1678" i="13"/>
  <c r="P1678" i="13"/>
  <c r="K1678" i="13"/>
  <c r="H1678" i="13"/>
  <c r="E1678" i="13"/>
  <c r="D1678" i="13"/>
  <c r="T1677" i="13"/>
  <c r="S1677" i="13"/>
  <c r="S1678" i="13" s="1"/>
  <c r="R1677" i="13"/>
  <c r="R1678" i="13" s="1"/>
  <c r="Q1677" i="13"/>
  <c r="Q1678" i="13" s="1"/>
  <c r="P1677" i="13"/>
  <c r="O1677" i="13"/>
  <c r="O1678" i="13" s="1"/>
  <c r="N1677" i="13"/>
  <c r="N1678" i="13" s="1"/>
  <c r="M1677" i="13"/>
  <c r="M1678" i="13" s="1"/>
  <c r="L1677" i="13"/>
  <c r="L1678" i="13" s="1"/>
  <c r="K1677" i="13"/>
  <c r="J1677" i="13"/>
  <c r="J1678" i="13" s="1"/>
  <c r="I1677" i="13"/>
  <c r="I1678" i="13" s="1"/>
  <c r="H1677" i="13"/>
  <c r="G1677" i="13"/>
  <c r="G1678" i="13" s="1"/>
  <c r="F1677" i="13"/>
  <c r="F1678" i="13" s="1"/>
  <c r="E1677" i="13"/>
  <c r="D1677" i="13"/>
  <c r="C1677" i="13"/>
  <c r="C1678" i="13" s="1"/>
  <c r="U1671" i="13"/>
  <c r="U1670" i="13"/>
  <c r="U1669" i="13"/>
  <c r="U1668" i="13"/>
  <c r="U1667" i="13"/>
  <c r="U1666" i="13"/>
  <c r="U1665" i="13"/>
  <c r="S1660" i="13"/>
  <c r="O1660" i="13"/>
  <c r="K1660" i="13"/>
  <c r="G1660" i="13"/>
  <c r="C1660" i="13"/>
  <c r="T1659" i="13"/>
  <c r="T1660" i="13" s="1"/>
  <c r="S1659" i="13"/>
  <c r="R1659" i="13"/>
  <c r="R1660" i="13" s="1"/>
  <c r="Q1659" i="13"/>
  <c r="Q1660" i="13" s="1"/>
  <c r="P1659" i="13"/>
  <c r="P1660" i="13" s="1"/>
  <c r="O1659" i="13"/>
  <c r="N1659" i="13"/>
  <c r="N1660" i="13" s="1"/>
  <c r="M1659" i="13"/>
  <c r="M1660" i="13" s="1"/>
  <c r="L1659" i="13"/>
  <c r="L1660" i="13" s="1"/>
  <c r="K1659" i="13"/>
  <c r="J1659" i="13"/>
  <c r="J1660" i="13" s="1"/>
  <c r="I1659" i="13"/>
  <c r="I1660" i="13" s="1"/>
  <c r="H1659" i="13"/>
  <c r="H1660" i="13" s="1"/>
  <c r="G1659" i="13"/>
  <c r="F1659" i="13"/>
  <c r="F1660" i="13" s="1"/>
  <c r="E1659" i="13"/>
  <c r="E1660" i="13" s="1"/>
  <c r="D1659" i="13"/>
  <c r="D1660" i="13" s="1"/>
  <c r="C1659" i="13"/>
  <c r="U1653" i="13"/>
  <c r="U1652" i="13"/>
  <c r="U1651" i="13"/>
  <c r="U1650" i="13"/>
  <c r="U1649" i="13"/>
  <c r="U1648" i="13"/>
  <c r="U1647" i="13"/>
  <c r="U1646" i="13"/>
  <c r="U1645" i="13"/>
  <c r="U1644" i="13"/>
  <c r="U1643" i="13"/>
  <c r="U1642" i="13"/>
  <c r="U1641" i="13"/>
  <c r="U1659" i="13" s="1"/>
  <c r="U1640" i="13"/>
  <c r="G1631" i="13"/>
  <c r="T1630" i="13"/>
  <c r="T1631" i="13" s="1"/>
  <c r="S1630" i="13"/>
  <c r="S1631" i="13" s="1"/>
  <c r="R1630" i="13"/>
  <c r="R1631" i="13" s="1"/>
  <c r="Q1630" i="13"/>
  <c r="Q1631" i="13" s="1"/>
  <c r="P1630" i="13"/>
  <c r="P1631" i="13" s="1"/>
  <c r="O1630" i="13"/>
  <c r="O1631" i="13" s="1"/>
  <c r="N1630" i="13"/>
  <c r="N1631" i="13" s="1"/>
  <c r="M1630" i="13"/>
  <c r="M1631" i="13" s="1"/>
  <c r="L1630" i="13"/>
  <c r="L1631" i="13" s="1"/>
  <c r="K1630" i="13"/>
  <c r="K1631" i="13" s="1"/>
  <c r="J1630" i="13"/>
  <c r="J1631" i="13" s="1"/>
  <c r="I1630" i="13"/>
  <c r="I1631" i="13" s="1"/>
  <c r="H1630" i="13"/>
  <c r="H1631" i="13" s="1"/>
  <c r="G1630" i="13"/>
  <c r="F1630" i="13"/>
  <c r="F1631" i="13" s="1"/>
  <c r="E1630" i="13"/>
  <c r="E1631" i="13" s="1"/>
  <c r="D1630" i="13"/>
  <c r="D1631" i="13" s="1"/>
  <c r="C1630" i="13"/>
  <c r="C1631" i="13" s="1"/>
  <c r="U1625" i="13"/>
  <c r="U1624" i="13"/>
  <c r="U1623" i="13"/>
  <c r="U1622" i="13"/>
  <c r="U1621" i="13"/>
  <c r="U1620" i="13"/>
  <c r="U1619" i="13"/>
  <c r="U1618" i="13"/>
  <c r="U1617" i="13"/>
  <c r="U1616" i="13"/>
  <c r="Q1601" i="13"/>
  <c r="I1601" i="13"/>
  <c r="T1600" i="13"/>
  <c r="T1601" i="13" s="1"/>
  <c r="S1600" i="13"/>
  <c r="S1601" i="13" s="1"/>
  <c r="R1600" i="13"/>
  <c r="R1601" i="13" s="1"/>
  <c r="Q1600" i="13"/>
  <c r="P1600" i="13"/>
  <c r="P1601" i="13" s="1"/>
  <c r="O1600" i="13"/>
  <c r="O1601" i="13" s="1"/>
  <c r="N1600" i="13"/>
  <c r="N1601" i="13" s="1"/>
  <c r="M1600" i="13"/>
  <c r="M1601" i="13" s="1"/>
  <c r="L1600" i="13"/>
  <c r="L1601" i="13" s="1"/>
  <c r="K1600" i="13"/>
  <c r="K1601" i="13" s="1"/>
  <c r="J1600" i="13"/>
  <c r="J1601" i="13" s="1"/>
  <c r="I1600" i="13"/>
  <c r="H1600" i="13"/>
  <c r="H1601" i="13" s="1"/>
  <c r="G1600" i="13"/>
  <c r="G1601" i="13" s="1"/>
  <c r="F1600" i="13"/>
  <c r="F1601" i="13" s="1"/>
  <c r="E1600" i="13"/>
  <c r="E1601" i="13" s="1"/>
  <c r="D1600" i="13"/>
  <c r="D1601" i="13" s="1"/>
  <c r="C1600" i="13"/>
  <c r="C1601" i="13" s="1"/>
  <c r="U1595" i="13"/>
  <c r="U1594" i="13"/>
  <c r="U1593" i="13"/>
  <c r="U1592" i="13"/>
  <c r="P1576" i="13"/>
  <c r="H1576" i="13"/>
  <c r="T1575" i="13"/>
  <c r="T1576" i="13" s="1"/>
  <c r="S1575" i="13"/>
  <c r="S1576" i="13" s="1"/>
  <c r="R1575" i="13"/>
  <c r="R1576" i="13" s="1"/>
  <c r="Q1575" i="13"/>
  <c r="Q1576" i="13" s="1"/>
  <c r="P1575" i="13"/>
  <c r="O1575" i="13"/>
  <c r="O1576" i="13" s="1"/>
  <c r="N1575" i="13"/>
  <c r="N1576" i="13" s="1"/>
  <c r="M1575" i="13"/>
  <c r="M1576" i="13" s="1"/>
  <c r="L1575" i="13"/>
  <c r="L1576" i="13" s="1"/>
  <c r="K1575" i="13"/>
  <c r="K1576" i="13" s="1"/>
  <c r="J1575" i="13"/>
  <c r="J1576" i="13" s="1"/>
  <c r="I1575" i="13"/>
  <c r="I1576" i="13" s="1"/>
  <c r="H1575" i="13"/>
  <c r="G1575" i="13"/>
  <c r="G1576" i="13" s="1"/>
  <c r="F1575" i="13"/>
  <c r="F1576" i="13" s="1"/>
  <c r="E1575" i="13"/>
  <c r="E1576" i="13" s="1"/>
  <c r="D1575" i="13"/>
  <c r="D1576" i="13" s="1"/>
  <c r="C1575" i="13"/>
  <c r="C1576" i="13" s="1"/>
  <c r="U1572" i="13"/>
  <c r="U1571" i="13"/>
  <c r="U1570" i="13"/>
  <c r="U1569" i="13"/>
  <c r="F1558" i="13"/>
  <c r="T1557" i="13"/>
  <c r="T1558" i="13" s="1"/>
  <c r="S1557" i="13"/>
  <c r="S1558" i="13" s="1"/>
  <c r="R1557" i="13"/>
  <c r="R1558" i="13" s="1"/>
  <c r="Q1557" i="13"/>
  <c r="Q1558" i="13" s="1"/>
  <c r="P1557" i="13"/>
  <c r="P1558" i="13" s="1"/>
  <c r="O1557" i="13"/>
  <c r="O1558" i="13" s="1"/>
  <c r="N1557" i="13"/>
  <c r="N1558" i="13" s="1"/>
  <c r="M1557" i="13"/>
  <c r="M1558" i="13" s="1"/>
  <c r="L1557" i="13"/>
  <c r="L1558" i="13" s="1"/>
  <c r="K1557" i="13"/>
  <c r="K1558" i="13" s="1"/>
  <c r="J1557" i="13"/>
  <c r="J1558" i="13" s="1"/>
  <c r="I1557" i="13"/>
  <c r="I1558" i="13" s="1"/>
  <c r="H1557" i="13"/>
  <c r="H1558" i="13" s="1"/>
  <c r="G1557" i="13"/>
  <c r="G1558" i="13" s="1"/>
  <c r="F1557" i="13"/>
  <c r="E1557" i="13"/>
  <c r="E1558" i="13" s="1"/>
  <c r="D1557" i="13"/>
  <c r="D1558" i="13" s="1"/>
  <c r="C1557" i="13"/>
  <c r="C1558" i="13" s="1"/>
  <c r="U1551" i="13"/>
  <c r="U1550" i="13"/>
  <c r="U1549" i="13"/>
  <c r="U1548" i="13"/>
  <c r="U1547" i="13"/>
  <c r="U1557" i="13" s="1"/>
  <c r="U1546" i="13"/>
  <c r="U1545" i="13"/>
  <c r="S1534" i="13"/>
  <c r="K1534" i="13"/>
  <c r="C1534" i="13"/>
  <c r="T1533" i="13"/>
  <c r="T1534" i="13" s="1"/>
  <c r="S1533" i="13"/>
  <c r="R1533" i="13"/>
  <c r="R1534" i="13" s="1"/>
  <c r="Q1533" i="13"/>
  <c r="Q1534" i="13" s="1"/>
  <c r="P1533" i="13"/>
  <c r="P1534" i="13" s="1"/>
  <c r="O1533" i="13"/>
  <c r="O1534" i="13" s="1"/>
  <c r="N1533" i="13"/>
  <c r="N1534" i="13" s="1"/>
  <c r="M1533" i="13"/>
  <c r="M1534" i="13" s="1"/>
  <c r="L1533" i="13"/>
  <c r="L1534" i="13" s="1"/>
  <c r="K1533" i="13"/>
  <c r="J1533" i="13"/>
  <c r="J1534" i="13" s="1"/>
  <c r="I1533" i="13"/>
  <c r="I1534" i="13" s="1"/>
  <c r="H1533" i="13"/>
  <c r="H1534" i="13" s="1"/>
  <c r="G1533" i="13"/>
  <c r="G1534" i="13" s="1"/>
  <c r="F1533" i="13"/>
  <c r="F1534" i="13" s="1"/>
  <c r="E1533" i="13"/>
  <c r="E1534" i="13" s="1"/>
  <c r="D1533" i="13"/>
  <c r="D1534" i="13" s="1"/>
  <c r="C1533" i="13"/>
  <c r="U1528" i="13"/>
  <c r="U1527" i="13"/>
  <c r="U1526" i="13"/>
  <c r="U1525" i="13"/>
  <c r="U1524" i="13"/>
  <c r="U1523" i="13"/>
  <c r="U1522" i="13"/>
  <c r="U1521" i="13"/>
  <c r="Q1518" i="13"/>
  <c r="I1518" i="13"/>
  <c r="T1517" i="13"/>
  <c r="T1518" i="13" s="1"/>
  <c r="S1517" i="13"/>
  <c r="S1518" i="13" s="1"/>
  <c r="R1517" i="13"/>
  <c r="R1518" i="13" s="1"/>
  <c r="Q1517" i="13"/>
  <c r="P1517" i="13"/>
  <c r="P1518" i="13" s="1"/>
  <c r="O1517" i="13"/>
  <c r="O1518" i="13" s="1"/>
  <c r="N1517" i="13"/>
  <c r="N1518" i="13" s="1"/>
  <c r="M1517" i="13"/>
  <c r="M1518" i="13" s="1"/>
  <c r="L1517" i="13"/>
  <c r="L1518" i="13" s="1"/>
  <c r="K1517" i="13"/>
  <c r="K1518" i="13" s="1"/>
  <c r="J1517" i="13"/>
  <c r="J1518" i="13" s="1"/>
  <c r="I1517" i="13"/>
  <c r="H1517" i="13"/>
  <c r="H1518" i="13" s="1"/>
  <c r="G1517" i="13"/>
  <c r="G1518" i="13" s="1"/>
  <c r="F1517" i="13"/>
  <c r="F1518" i="13" s="1"/>
  <c r="E1517" i="13"/>
  <c r="E1518" i="13" s="1"/>
  <c r="D1517" i="13"/>
  <c r="D1518" i="13" s="1"/>
  <c r="C1517" i="13"/>
  <c r="C1518" i="13" s="1"/>
  <c r="U1513" i="13"/>
  <c r="U1512" i="13"/>
  <c r="U1511" i="13"/>
  <c r="U1510" i="13"/>
  <c r="U1509" i="13"/>
  <c r="U1508" i="13"/>
  <c r="U1507" i="13"/>
  <c r="U1506" i="13"/>
  <c r="U1505" i="13"/>
  <c r="U1504" i="13"/>
  <c r="U1503" i="13"/>
  <c r="U1502" i="13"/>
  <c r="U1501" i="13"/>
  <c r="U1500" i="13"/>
  <c r="U1499" i="13"/>
  <c r="U1517" i="13" s="1"/>
  <c r="U1498" i="13"/>
  <c r="U1497" i="13"/>
  <c r="R1494" i="13"/>
  <c r="J1494" i="13"/>
  <c r="T1493" i="13"/>
  <c r="T1494" i="13" s="1"/>
  <c r="S1493" i="13"/>
  <c r="S1494" i="13" s="1"/>
  <c r="R1493" i="13"/>
  <c r="Q1493" i="13"/>
  <c r="Q1494" i="13" s="1"/>
  <c r="P1493" i="13"/>
  <c r="P1494" i="13" s="1"/>
  <c r="O1493" i="13"/>
  <c r="O1494" i="13" s="1"/>
  <c r="N1493" i="13"/>
  <c r="N1494" i="13" s="1"/>
  <c r="M1493" i="13"/>
  <c r="M1494" i="13" s="1"/>
  <c r="L1493" i="13"/>
  <c r="L1494" i="13" s="1"/>
  <c r="K1493" i="13"/>
  <c r="K1494" i="13" s="1"/>
  <c r="J1493" i="13"/>
  <c r="I1493" i="13"/>
  <c r="I1494" i="13" s="1"/>
  <c r="H1493" i="13"/>
  <c r="H1494" i="13" s="1"/>
  <c r="G1493" i="13"/>
  <c r="G1494" i="13" s="1"/>
  <c r="F1493" i="13"/>
  <c r="F1494" i="13" s="1"/>
  <c r="E1493" i="13"/>
  <c r="E1494" i="13" s="1"/>
  <c r="D1493" i="13"/>
  <c r="D1494" i="13" s="1"/>
  <c r="C1493" i="13"/>
  <c r="C1494" i="13" s="1"/>
  <c r="U1491" i="13"/>
  <c r="U1490" i="13"/>
  <c r="U1489" i="13"/>
  <c r="U1488" i="13"/>
  <c r="U1487" i="13"/>
  <c r="U1486" i="13"/>
  <c r="U1485" i="13"/>
  <c r="U1484" i="13"/>
  <c r="U1483" i="13"/>
  <c r="U1482" i="13"/>
  <c r="U1481" i="13"/>
  <c r="U1480" i="13"/>
  <c r="U1479" i="13"/>
  <c r="U1478" i="13"/>
  <c r="U1477" i="13"/>
  <c r="U1476" i="13"/>
  <c r="U1475" i="13"/>
  <c r="U1474" i="13"/>
  <c r="U1473" i="13"/>
  <c r="T1449" i="13"/>
  <c r="T1450" i="13" s="1"/>
  <c r="S1449" i="13"/>
  <c r="S1450" i="13" s="1"/>
  <c r="R1449" i="13"/>
  <c r="R1450" i="13" s="1"/>
  <c r="Q1449" i="13"/>
  <c r="Q1450" i="13" s="1"/>
  <c r="P1449" i="13"/>
  <c r="P1450" i="13" s="1"/>
  <c r="O1449" i="13"/>
  <c r="O1450" i="13" s="1"/>
  <c r="N1449" i="13"/>
  <c r="N1450" i="13" s="1"/>
  <c r="M1449" i="13"/>
  <c r="M1450" i="13" s="1"/>
  <c r="L1449" i="13"/>
  <c r="L1450" i="13" s="1"/>
  <c r="K1449" i="13"/>
  <c r="K1450" i="13" s="1"/>
  <c r="J1449" i="13"/>
  <c r="J1450" i="13" s="1"/>
  <c r="I1449" i="13"/>
  <c r="I1450" i="13" s="1"/>
  <c r="H1449" i="13"/>
  <c r="H1450" i="13" s="1"/>
  <c r="G1449" i="13"/>
  <c r="G1450" i="13" s="1"/>
  <c r="F1449" i="13"/>
  <c r="F1450" i="13" s="1"/>
  <c r="E1449" i="13"/>
  <c r="E1450" i="13" s="1"/>
  <c r="D1449" i="13"/>
  <c r="D1450" i="13" s="1"/>
  <c r="C1449" i="13"/>
  <c r="C1450" i="13" s="1"/>
  <c r="U1447" i="13"/>
  <c r="U1446" i="13"/>
  <c r="U1445" i="13"/>
  <c r="U1444" i="13"/>
  <c r="U1443" i="13"/>
  <c r="U1442" i="13"/>
  <c r="U1441" i="13"/>
  <c r="U1440" i="13"/>
  <c r="U1439" i="13"/>
  <c r="U1438" i="13"/>
  <c r="U1437" i="13"/>
  <c r="U1436" i="13"/>
  <c r="U1435" i="13"/>
  <c r="U1434" i="13"/>
  <c r="U1433" i="13"/>
  <c r="U1432" i="13"/>
  <c r="U1431" i="13"/>
  <c r="U1430" i="13"/>
  <c r="U1429" i="13"/>
  <c r="U1428" i="13"/>
  <c r="U1427" i="13"/>
  <c r="U1426" i="13"/>
  <c r="U1449" i="13" s="1"/>
  <c r="U1425" i="13"/>
  <c r="O1421" i="13"/>
  <c r="T1420" i="13"/>
  <c r="T1421" i="13" s="1"/>
  <c r="S1420" i="13"/>
  <c r="S1421" i="13" s="1"/>
  <c r="R1420" i="13"/>
  <c r="R1421" i="13" s="1"/>
  <c r="Q1420" i="13"/>
  <c r="Q1421" i="13" s="1"/>
  <c r="P1420" i="13"/>
  <c r="P1421" i="13" s="1"/>
  <c r="O1420" i="13"/>
  <c r="N1420" i="13"/>
  <c r="N1421" i="13" s="1"/>
  <c r="M1420" i="13"/>
  <c r="M1421" i="13" s="1"/>
  <c r="L1420" i="13"/>
  <c r="L1421" i="13" s="1"/>
  <c r="K1420" i="13"/>
  <c r="K1421" i="13" s="1"/>
  <c r="J1420" i="13"/>
  <c r="J1421" i="13" s="1"/>
  <c r="I1420" i="13"/>
  <c r="I1421" i="13" s="1"/>
  <c r="H1420" i="13"/>
  <c r="H1421" i="13" s="1"/>
  <c r="G1420" i="13"/>
  <c r="G1421" i="13" s="1"/>
  <c r="F1420" i="13"/>
  <c r="F1421" i="13" s="1"/>
  <c r="E1420" i="13"/>
  <c r="E1421" i="13" s="1"/>
  <c r="D1420" i="13"/>
  <c r="D1421" i="13" s="1"/>
  <c r="C1420" i="13"/>
  <c r="C1421" i="13" s="1"/>
  <c r="U1415" i="13"/>
  <c r="U1414" i="13"/>
  <c r="U1413" i="13"/>
  <c r="U1412" i="13"/>
  <c r="U1411" i="13"/>
  <c r="U1410" i="13"/>
  <c r="U1409" i="13"/>
  <c r="U1408" i="13"/>
  <c r="U1407" i="13"/>
  <c r="U1406" i="13"/>
  <c r="U1405" i="13"/>
  <c r="U1404" i="13"/>
  <c r="U1403" i="13"/>
  <c r="U1402" i="13"/>
  <c r="U1401" i="13"/>
  <c r="M1391" i="13"/>
  <c r="T1390" i="13"/>
  <c r="T1391" i="13" s="1"/>
  <c r="S1390" i="13"/>
  <c r="S1391" i="13" s="1"/>
  <c r="R1390" i="13"/>
  <c r="R1391" i="13" s="1"/>
  <c r="Q1390" i="13"/>
  <c r="Q1391" i="13" s="1"/>
  <c r="P1390" i="13"/>
  <c r="P1391" i="13" s="1"/>
  <c r="O1390" i="13"/>
  <c r="O1391" i="13" s="1"/>
  <c r="N1390" i="13"/>
  <c r="N1391" i="13" s="1"/>
  <c r="M1390" i="13"/>
  <c r="L1390" i="13"/>
  <c r="L1391" i="13" s="1"/>
  <c r="K1390" i="13"/>
  <c r="K1391" i="13" s="1"/>
  <c r="J1390" i="13"/>
  <c r="J1391" i="13" s="1"/>
  <c r="I1390" i="13"/>
  <c r="I1391" i="13" s="1"/>
  <c r="H1390" i="13"/>
  <c r="H1391" i="13" s="1"/>
  <c r="G1390" i="13"/>
  <c r="G1391" i="13" s="1"/>
  <c r="F1390" i="13"/>
  <c r="F1391" i="13" s="1"/>
  <c r="E1390" i="13"/>
  <c r="E1391" i="13" s="1"/>
  <c r="D1390" i="13"/>
  <c r="D1391" i="13" s="1"/>
  <c r="C1390" i="13"/>
  <c r="C1391" i="13" s="1"/>
  <c r="U1385" i="13"/>
  <c r="U1384" i="13"/>
  <c r="U1383" i="13"/>
  <c r="U1382" i="13"/>
  <c r="U1381" i="13"/>
  <c r="U1380" i="13"/>
  <c r="U1379" i="13"/>
  <c r="U1378" i="13"/>
  <c r="U1377" i="13"/>
  <c r="T1372" i="13"/>
  <c r="L1372" i="13"/>
  <c r="D1372" i="13"/>
  <c r="T1371" i="13"/>
  <c r="S1371" i="13"/>
  <c r="S1372" i="13" s="1"/>
  <c r="R1371" i="13"/>
  <c r="R1372" i="13" s="1"/>
  <c r="Q1371" i="13"/>
  <c r="Q1372" i="13" s="1"/>
  <c r="P1371" i="13"/>
  <c r="P1372" i="13" s="1"/>
  <c r="O1371" i="13"/>
  <c r="O1372" i="13" s="1"/>
  <c r="N1371" i="13"/>
  <c r="N1372" i="13" s="1"/>
  <c r="M1371" i="13"/>
  <c r="M1372" i="13" s="1"/>
  <c r="L1371" i="13"/>
  <c r="K1371" i="13"/>
  <c r="K1372" i="13" s="1"/>
  <c r="J1371" i="13"/>
  <c r="J1372" i="13" s="1"/>
  <c r="I1371" i="13"/>
  <c r="I1372" i="13" s="1"/>
  <c r="H1371" i="13"/>
  <c r="H1372" i="13" s="1"/>
  <c r="G1371" i="13"/>
  <c r="G1372" i="13" s="1"/>
  <c r="F1371" i="13"/>
  <c r="F1372" i="13" s="1"/>
  <c r="E1371" i="13"/>
  <c r="E1372" i="13" s="1"/>
  <c r="D1371" i="13"/>
  <c r="C1371" i="13"/>
  <c r="C1372" i="13" s="1"/>
  <c r="U1366" i="13"/>
  <c r="U1365" i="13"/>
  <c r="U1364" i="13"/>
  <c r="U1363" i="13"/>
  <c r="U1362" i="13"/>
  <c r="U1361" i="13"/>
  <c r="U1360" i="13"/>
  <c r="U1359" i="13"/>
  <c r="U1358" i="13"/>
  <c r="U1357" i="13"/>
  <c r="U1356" i="13"/>
  <c r="U1355" i="13"/>
  <c r="U1354" i="13"/>
  <c r="U1353" i="13"/>
  <c r="S1345" i="13"/>
  <c r="C1345" i="13"/>
  <c r="T1344" i="13"/>
  <c r="T1345" i="13" s="1"/>
  <c r="S1344" i="13"/>
  <c r="R1344" i="13"/>
  <c r="R1345" i="13" s="1"/>
  <c r="Q1344" i="13"/>
  <c r="Q1345" i="13" s="1"/>
  <c r="P1344" i="13"/>
  <c r="P1345" i="13" s="1"/>
  <c r="O1344" i="13"/>
  <c r="O1345" i="13" s="1"/>
  <c r="N1344" i="13"/>
  <c r="N1345" i="13" s="1"/>
  <c r="M1344" i="13"/>
  <c r="M1345" i="13" s="1"/>
  <c r="L1344" i="13"/>
  <c r="L1345" i="13" s="1"/>
  <c r="K1344" i="13"/>
  <c r="K1345" i="13" s="1"/>
  <c r="J1344" i="13"/>
  <c r="J1345" i="13" s="1"/>
  <c r="I1344" i="13"/>
  <c r="I1345" i="13" s="1"/>
  <c r="H1344" i="13"/>
  <c r="H1345" i="13" s="1"/>
  <c r="G1344" i="13"/>
  <c r="G1345" i="13" s="1"/>
  <c r="F1344" i="13"/>
  <c r="F1345" i="13" s="1"/>
  <c r="E1344" i="13"/>
  <c r="E1345" i="13" s="1"/>
  <c r="D1344" i="13"/>
  <c r="D1345" i="13" s="1"/>
  <c r="C1344" i="13"/>
  <c r="U1340" i="13"/>
  <c r="U1339" i="13"/>
  <c r="U1338" i="13"/>
  <c r="U1337" i="13"/>
  <c r="U1336" i="13"/>
  <c r="U1335" i="13"/>
  <c r="U1334" i="13"/>
  <c r="U1333" i="13"/>
  <c r="U1332" i="13"/>
  <c r="U1331" i="13"/>
  <c r="U1344" i="13" s="1"/>
  <c r="U1330" i="13"/>
  <c r="U1329" i="13"/>
  <c r="Q1321" i="13"/>
  <c r="M1321" i="13"/>
  <c r="I1321" i="13"/>
  <c r="E1321" i="13"/>
  <c r="T1320" i="13"/>
  <c r="T1321" i="13" s="1"/>
  <c r="S1320" i="13"/>
  <c r="S1321" i="13" s="1"/>
  <c r="R1320" i="13"/>
  <c r="R1321" i="13" s="1"/>
  <c r="Q1320" i="13"/>
  <c r="P1320" i="13"/>
  <c r="P1321" i="13" s="1"/>
  <c r="O1320" i="13"/>
  <c r="O1321" i="13" s="1"/>
  <c r="N1320" i="13"/>
  <c r="N1321" i="13" s="1"/>
  <c r="M1320" i="13"/>
  <c r="L1320" i="13"/>
  <c r="L1321" i="13" s="1"/>
  <c r="K1320" i="13"/>
  <c r="K1321" i="13" s="1"/>
  <c r="J1320" i="13"/>
  <c r="J1321" i="13" s="1"/>
  <c r="I1320" i="13"/>
  <c r="H1320" i="13"/>
  <c r="H1321" i="13" s="1"/>
  <c r="G1320" i="13"/>
  <c r="G1321" i="13" s="1"/>
  <c r="F1320" i="13"/>
  <c r="F1321" i="13" s="1"/>
  <c r="E1320" i="13"/>
  <c r="D1320" i="13"/>
  <c r="D1321" i="13" s="1"/>
  <c r="C1320" i="13"/>
  <c r="C1321" i="13" s="1"/>
  <c r="U1315" i="13"/>
  <c r="U1314" i="13"/>
  <c r="U1313" i="13"/>
  <c r="U1312" i="13"/>
  <c r="U1311" i="13"/>
  <c r="U1310" i="13"/>
  <c r="U1309" i="13"/>
  <c r="U1308" i="13"/>
  <c r="U1307" i="13"/>
  <c r="U1306" i="13"/>
  <c r="U1305" i="13"/>
  <c r="Q1297" i="13"/>
  <c r="T1296" i="13"/>
  <c r="T1297" i="13" s="1"/>
  <c r="S1296" i="13"/>
  <c r="S1297" i="13" s="1"/>
  <c r="R1296" i="13"/>
  <c r="R1297" i="13" s="1"/>
  <c r="Q1296" i="13"/>
  <c r="P1296" i="13"/>
  <c r="P1297" i="13" s="1"/>
  <c r="O1296" i="13"/>
  <c r="O1297" i="13" s="1"/>
  <c r="N1296" i="13"/>
  <c r="N1297" i="13" s="1"/>
  <c r="M1296" i="13"/>
  <c r="M1297" i="13" s="1"/>
  <c r="L1296" i="13"/>
  <c r="L1297" i="13" s="1"/>
  <c r="K1296" i="13"/>
  <c r="K1297" i="13" s="1"/>
  <c r="J1296" i="13"/>
  <c r="J1297" i="13" s="1"/>
  <c r="I1296" i="13"/>
  <c r="I1297" i="13" s="1"/>
  <c r="H1296" i="13"/>
  <c r="H1297" i="13" s="1"/>
  <c r="G1296" i="13"/>
  <c r="G1297" i="13" s="1"/>
  <c r="F1296" i="13"/>
  <c r="F1297" i="13" s="1"/>
  <c r="E1296" i="13"/>
  <c r="E1297" i="13" s="1"/>
  <c r="D1296" i="13"/>
  <c r="D1297" i="13" s="1"/>
  <c r="C1296" i="13"/>
  <c r="C1297" i="13" s="1"/>
  <c r="U1289" i="13"/>
  <c r="U1288" i="13"/>
  <c r="U1287" i="13"/>
  <c r="U1286" i="13"/>
  <c r="U1285" i="13"/>
  <c r="U1284" i="13"/>
  <c r="U1283" i="13"/>
  <c r="U1282" i="13"/>
  <c r="U1281" i="13"/>
  <c r="S1270" i="13"/>
  <c r="O1270" i="13"/>
  <c r="T1269" i="13"/>
  <c r="T1270" i="13" s="1"/>
  <c r="S1269" i="13"/>
  <c r="R1269" i="13"/>
  <c r="R1270" i="13" s="1"/>
  <c r="Q1269" i="13"/>
  <c r="Q1270" i="13" s="1"/>
  <c r="P1269" i="13"/>
  <c r="P1270" i="13" s="1"/>
  <c r="O1269" i="13"/>
  <c r="N1269" i="13"/>
  <c r="N1270" i="13" s="1"/>
  <c r="M1269" i="13"/>
  <c r="M1270" i="13" s="1"/>
  <c r="L1269" i="13"/>
  <c r="L1270" i="13" s="1"/>
  <c r="K1269" i="13"/>
  <c r="K1270" i="13" s="1"/>
  <c r="J1269" i="13"/>
  <c r="J1270" i="13" s="1"/>
  <c r="I1269" i="13"/>
  <c r="I1270" i="13" s="1"/>
  <c r="H1269" i="13"/>
  <c r="H1270" i="13" s="1"/>
  <c r="G1269" i="13"/>
  <c r="G1270" i="13" s="1"/>
  <c r="F1269" i="13"/>
  <c r="F1270" i="13" s="1"/>
  <c r="E1269" i="13"/>
  <c r="E1270" i="13" s="1"/>
  <c r="D1269" i="13"/>
  <c r="D1270" i="13" s="1"/>
  <c r="C1269" i="13"/>
  <c r="C1270" i="13" s="1"/>
  <c r="U1262" i="13"/>
  <c r="U1261" i="13"/>
  <c r="U1260" i="13"/>
  <c r="U1259" i="13"/>
  <c r="U1258" i="13"/>
  <c r="U1257" i="13"/>
  <c r="S1255" i="13"/>
  <c r="R1255" i="13"/>
  <c r="J1255" i="13"/>
  <c r="C1255" i="13"/>
  <c r="T1254" i="13"/>
  <c r="T1255" i="13" s="1"/>
  <c r="S1254" i="13"/>
  <c r="R1254" i="13"/>
  <c r="Q1254" i="13"/>
  <c r="Q1255" i="13" s="1"/>
  <c r="P1254" i="13"/>
  <c r="P1255" i="13" s="1"/>
  <c r="O1254" i="13"/>
  <c r="O1255" i="13" s="1"/>
  <c r="N1254" i="13"/>
  <c r="N1255" i="13" s="1"/>
  <c r="M1254" i="13"/>
  <c r="M1255" i="13" s="1"/>
  <c r="L1254" i="13"/>
  <c r="L1255" i="13" s="1"/>
  <c r="K1254" i="13"/>
  <c r="K1255" i="13" s="1"/>
  <c r="J1254" i="13"/>
  <c r="I1254" i="13"/>
  <c r="I1255" i="13" s="1"/>
  <c r="H1254" i="13"/>
  <c r="H1255" i="13" s="1"/>
  <c r="G1254" i="13"/>
  <c r="G1255" i="13" s="1"/>
  <c r="F1254" i="13"/>
  <c r="F1255" i="13" s="1"/>
  <c r="E1254" i="13"/>
  <c r="E1255" i="13" s="1"/>
  <c r="D1254" i="13"/>
  <c r="D1255" i="13" s="1"/>
  <c r="C1254" i="13"/>
  <c r="U1253" i="13"/>
  <c r="U1252" i="13"/>
  <c r="U1251" i="13"/>
  <c r="U1250" i="13"/>
  <c r="U1249" i="13"/>
  <c r="U1248" i="13"/>
  <c r="U1247" i="13"/>
  <c r="U1246" i="13"/>
  <c r="U1245" i="13"/>
  <c r="U1244" i="13"/>
  <c r="U1243" i="13"/>
  <c r="U1242" i="13"/>
  <c r="U1241" i="13"/>
  <c r="U1240" i="13"/>
  <c r="U1239" i="13"/>
  <c r="U1238" i="13"/>
  <c r="U1237" i="13"/>
  <c r="U1236" i="13"/>
  <c r="U1235" i="13"/>
  <c r="U1234" i="13"/>
  <c r="U1233" i="13"/>
  <c r="N1225" i="13"/>
  <c r="T1224" i="13"/>
  <c r="T1225" i="13" s="1"/>
  <c r="S1224" i="13"/>
  <c r="S1225" i="13" s="1"/>
  <c r="R1224" i="13"/>
  <c r="R1225" i="13" s="1"/>
  <c r="Q1224" i="13"/>
  <c r="Q1225" i="13" s="1"/>
  <c r="P1224" i="13"/>
  <c r="P1225" i="13" s="1"/>
  <c r="O1224" i="13"/>
  <c r="O1225" i="13" s="1"/>
  <c r="N1224" i="13"/>
  <c r="M1224" i="13"/>
  <c r="M1225" i="13" s="1"/>
  <c r="L1224" i="13"/>
  <c r="L1225" i="13" s="1"/>
  <c r="K1224" i="13"/>
  <c r="K1225" i="13" s="1"/>
  <c r="J1224" i="13"/>
  <c r="J1225" i="13" s="1"/>
  <c r="I1224" i="13"/>
  <c r="I1225" i="13" s="1"/>
  <c r="H1224" i="13"/>
  <c r="H1225" i="13" s="1"/>
  <c r="G1224" i="13"/>
  <c r="G1225" i="13" s="1"/>
  <c r="F1224" i="13"/>
  <c r="F1225" i="13" s="1"/>
  <c r="E1224" i="13"/>
  <c r="E1225" i="13" s="1"/>
  <c r="D1224" i="13"/>
  <c r="D1225" i="13" s="1"/>
  <c r="C1224" i="13"/>
  <c r="C1225" i="13" s="1"/>
  <c r="U1218" i="13"/>
  <c r="U1217" i="13"/>
  <c r="U1216" i="13"/>
  <c r="U1215" i="13"/>
  <c r="U1214" i="13"/>
  <c r="U1213" i="13"/>
  <c r="U1212" i="13"/>
  <c r="U1211" i="13"/>
  <c r="U1210" i="13"/>
  <c r="U1209" i="13"/>
  <c r="Q1199" i="13"/>
  <c r="M1199" i="13"/>
  <c r="I1199" i="13"/>
  <c r="T1198" i="13"/>
  <c r="T1199" i="13" s="1"/>
  <c r="S1198" i="13"/>
  <c r="S1199" i="13" s="1"/>
  <c r="R1198" i="13"/>
  <c r="R1199" i="13" s="1"/>
  <c r="Q1198" i="13"/>
  <c r="P1198" i="13"/>
  <c r="P1199" i="13" s="1"/>
  <c r="O1198" i="13"/>
  <c r="O1199" i="13" s="1"/>
  <c r="N1198" i="13"/>
  <c r="N1199" i="13" s="1"/>
  <c r="M1198" i="13"/>
  <c r="L1198" i="13"/>
  <c r="L1199" i="13" s="1"/>
  <c r="K1198" i="13"/>
  <c r="K1199" i="13" s="1"/>
  <c r="J1198" i="13"/>
  <c r="J1199" i="13" s="1"/>
  <c r="I1198" i="13"/>
  <c r="H1198" i="13"/>
  <c r="H1199" i="13" s="1"/>
  <c r="G1198" i="13"/>
  <c r="G1199" i="13" s="1"/>
  <c r="F1198" i="13"/>
  <c r="F1199" i="13" s="1"/>
  <c r="E1198" i="13"/>
  <c r="E1199" i="13" s="1"/>
  <c r="D1198" i="13"/>
  <c r="D1199" i="13" s="1"/>
  <c r="C1198" i="13"/>
  <c r="C1199" i="13" s="1"/>
  <c r="U1193" i="13"/>
  <c r="U1192" i="13"/>
  <c r="U1191" i="13"/>
  <c r="U1190" i="13"/>
  <c r="U1189" i="13"/>
  <c r="U1188" i="13"/>
  <c r="U1187" i="13"/>
  <c r="U1186" i="13"/>
  <c r="U1185" i="13"/>
  <c r="L1174" i="13"/>
  <c r="H1174" i="13"/>
  <c r="T1173" i="13"/>
  <c r="T1174" i="13" s="1"/>
  <c r="S1173" i="13"/>
  <c r="S1174" i="13" s="1"/>
  <c r="R1173" i="13"/>
  <c r="R1174" i="13" s="1"/>
  <c r="P1173" i="13"/>
  <c r="P1174" i="13" s="1"/>
  <c r="O1173" i="13"/>
  <c r="O1174" i="13" s="1"/>
  <c r="N1173" i="13"/>
  <c r="N1174" i="13" s="1"/>
  <c r="M1173" i="13"/>
  <c r="M1174" i="13" s="1"/>
  <c r="L1173" i="13"/>
  <c r="K1173" i="13"/>
  <c r="K1174" i="13" s="1"/>
  <c r="J1173" i="13"/>
  <c r="J1174" i="13" s="1"/>
  <c r="I1173" i="13"/>
  <c r="I1174" i="13" s="1"/>
  <c r="H1173" i="13"/>
  <c r="G1173" i="13"/>
  <c r="G1174" i="13" s="1"/>
  <c r="F1173" i="13"/>
  <c r="F1174" i="13" s="1"/>
  <c r="E1173" i="13"/>
  <c r="E1174" i="13" s="1"/>
  <c r="D1173" i="13"/>
  <c r="D1174" i="13" s="1"/>
  <c r="C1173" i="13"/>
  <c r="C1174" i="13" s="1"/>
  <c r="U1168" i="13"/>
  <c r="U1167" i="13"/>
  <c r="U1166" i="13"/>
  <c r="U1165" i="13"/>
  <c r="U1164" i="13"/>
  <c r="U1163" i="13"/>
  <c r="U1162" i="13"/>
  <c r="U1161" i="13"/>
  <c r="T1152" i="13"/>
  <c r="L1152" i="13"/>
  <c r="D1152" i="13"/>
  <c r="T1151" i="13"/>
  <c r="S1151" i="13"/>
  <c r="S1152" i="13" s="1"/>
  <c r="R1151" i="13"/>
  <c r="R1152" i="13" s="1"/>
  <c r="Q1151" i="13"/>
  <c r="Q1152" i="13" s="1"/>
  <c r="P1151" i="13"/>
  <c r="P1152" i="13" s="1"/>
  <c r="O1151" i="13"/>
  <c r="O1152" i="13" s="1"/>
  <c r="N1151" i="13"/>
  <c r="N1152" i="13" s="1"/>
  <c r="M1151" i="13"/>
  <c r="M1152" i="13" s="1"/>
  <c r="L1151" i="13"/>
  <c r="K1151" i="13"/>
  <c r="K1152" i="13" s="1"/>
  <c r="J1151" i="13"/>
  <c r="J1152" i="13" s="1"/>
  <c r="I1151" i="13"/>
  <c r="I1152" i="13" s="1"/>
  <c r="H1151" i="13"/>
  <c r="H1152" i="13" s="1"/>
  <c r="G1151" i="13"/>
  <c r="G1152" i="13" s="1"/>
  <c r="F1151" i="13"/>
  <c r="F1152" i="13" s="1"/>
  <c r="E1151" i="13"/>
  <c r="E1152" i="13" s="1"/>
  <c r="D1151" i="13"/>
  <c r="C1151" i="13"/>
  <c r="C1152" i="13" s="1"/>
  <c r="U1144" i="13"/>
  <c r="U1143" i="13"/>
  <c r="U1142" i="13"/>
  <c r="U1141" i="13"/>
  <c r="U1140" i="13"/>
  <c r="U1139" i="13"/>
  <c r="U1138" i="13"/>
  <c r="U1137" i="13"/>
  <c r="T1131" i="13"/>
  <c r="T1132" i="13" s="1"/>
  <c r="S1131" i="13"/>
  <c r="S1132" i="13" s="1"/>
  <c r="R1131" i="13"/>
  <c r="R1132" i="13" s="1"/>
  <c r="Q1131" i="13"/>
  <c r="Q1132" i="13" s="1"/>
  <c r="P1131" i="13"/>
  <c r="P1132" i="13" s="1"/>
  <c r="O1131" i="13"/>
  <c r="O1132" i="13" s="1"/>
  <c r="N1131" i="13"/>
  <c r="N1132" i="13" s="1"/>
  <c r="M1131" i="13"/>
  <c r="M1132" i="13" s="1"/>
  <c r="L1131" i="13"/>
  <c r="L1132" i="13" s="1"/>
  <c r="K1131" i="13"/>
  <c r="K1132" i="13" s="1"/>
  <c r="J1131" i="13"/>
  <c r="J1132" i="13" s="1"/>
  <c r="I1131" i="13"/>
  <c r="I1132" i="13" s="1"/>
  <c r="H1131" i="13"/>
  <c r="H1132" i="13" s="1"/>
  <c r="G1131" i="13"/>
  <c r="G1132" i="13" s="1"/>
  <c r="F1131" i="13"/>
  <c r="F1132" i="13" s="1"/>
  <c r="E1131" i="13"/>
  <c r="E1132" i="13" s="1"/>
  <c r="D1131" i="13"/>
  <c r="D1132" i="13" s="1"/>
  <c r="C1131" i="13"/>
  <c r="C1132" i="13" s="1"/>
  <c r="U1126" i="13"/>
  <c r="U1125" i="13"/>
  <c r="U1124" i="13"/>
  <c r="U1123" i="13"/>
  <c r="U1122" i="13"/>
  <c r="U1121" i="13"/>
  <c r="U1120" i="13"/>
  <c r="U1119" i="13"/>
  <c r="U1118" i="13"/>
  <c r="U1117" i="13"/>
  <c r="U1116" i="13"/>
  <c r="U1115" i="13"/>
  <c r="U1114" i="13"/>
  <c r="U1113" i="13"/>
  <c r="F1099" i="13"/>
  <c r="T1098" i="13"/>
  <c r="T1099" i="13" s="1"/>
  <c r="S1098" i="13"/>
  <c r="S1099" i="13" s="1"/>
  <c r="R1098" i="13"/>
  <c r="R1099" i="13" s="1"/>
  <c r="Q1098" i="13"/>
  <c r="Q1099" i="13" s="1"/>
  <c r="P1098" i="13"/>
  <c r="P1099" i="13" s="1"/>
  <c r="O1098" i="13"/>
  <c r="O1099" i="13" s="1"/>
  <c r="N1098" i="13"/>
  <c r="N1099" i="13" s="1"/>
  <c r="M1098" i="13"/>
  <c r="M1099" i="13" s="1"/>
  <c r="L1098" i="13"/>
  <c r="L1099" i="13" s="1"/>
  <c r="K1098" i="13"/>
  <c r="K1099" i="13" s="1"/>
  <c r="J1098" i="13"/>
  <c r="J1099" i="13" s="1"/>
  <c r="I1098" i="13"/>
  <c r="I1099" i="13" s="1"/>
  <c r="H1098" i="13"/>
  <c r="H1099" i="13" s="1"/>
  <c r="G1098" i="13"/>
  <c r="G1099" i="13" s="1"/>
  <c r="F1098" i="13"/>
  <c r="E1098" i="13"/>
  <c r="E1099" i="13" s="1"/>
  <c r="D1098" i="13"/>
  <c r="D1099" i="13" s="1"/>
  <c r="C1098" i="13"/>
  <c r="C1099" i="13" s="1"/>
  <c r="U1092" i="13"/>
  <c r="U1091" i="13"/>
  <c r="U1090" i="13"/>
  <c r="U1089" i="13"/>
  <c r="T1076" i="13"/>
  <c r="L1076" i="13"/>
  <c r="T1075" i="13"/>
  <c r="S1075" i="13"/>
  <c r="S1076" i="13" s="1"/>
  <c r="R1075" i="13"/>
  <c r="R1076" i="13" s="1"/>
  <c r="Q1075" i="13"/>
  <c r="Q1076" i="13" s="1"/>
  <c r="P1075" i="13"/>
  <c r="P1076" i="13" s="1"/>
  <c r="O1075" i="13"/>
  <c r="O1076" i="13" s="1"/>
  <c r="N1075" i="13"/>
  <c r="N1076" i="13" s="1"/>
  <c r="M1075" i="13"/>
  <c r="M1076" i="13" s="1"/>
  <c r="L1075" i="13"/>
  <c r="K1075" i="13"/>
  <c r="K1076" i="13" s="1"/>
  <c r="J1075" i="13"/>
  <c r="J1076" i="13" s="1"/>
  <c r="I1075" i="13"/>
  <c r="I1076" i="13" s="1"/>
  <c r="H1075" i="13"/>
  <c r="H1076" i="13" s="1"/>
  <c r="G1075" i="13"/>
  <c r="G1076" i="13" s="1"/>
  <c r="F1075" i="13"/>
  <c r="F1076" i="13" s="1"/>
  <c r="E1075" i="13"/>
  <c r="E1076" i="13" s="1"/>
  <c r="D1075" i="13"/>
  <c r="D1076" i="13" s="1"/>
  <c r="C1075" i="13"/>
  <c r="C1076" i="13" s="1"/>
  <c r="U1073" i="13"/>
  <c r="U1072" i="13"/>
  <c r="U1071" i="13"/>
  <c r="U1070" i="13"/>
  <c r="U1069" i="13"/>
  <c r="U1068" i="13"/>
  <c r="U1067" i="13"/>
  <c r="U1066" i="13"/>
  <c r="U1065" i="13"/>
  <c r="T1056" i="13"/>
  <c r="T1057" i="13" s="1"/>
  <c r="S1056" i="13"/>
  <c r="S1057" i="13" s="1"/>
  <c r="R1056" i="13"/>
  <c r="R1057" i="13" s="1"/>
  <c r="Q1056" i="13"/>
  <c r="Q1057" i="13" s="1"/>
  <c r="P1056" i="13"/>
  <c r="P1057" i="13" s="1"/>
  <c r="O1056" i="13"/>
  <c r="O1057" i="13" s="1"/>
  <c r="N1056" i="13"/>
  <c r="N1057" i="13" s="1"/>
  <c r="M1056" i="13"/>
  <c r="M1057" i="13" s="1"/>
  <c r="L1056" i="13"/>
  <c r="L1057" i="13" s="1"/>
  <c r="K1056" i="13"/>
  <c r="K1057" i="13" s="1"/>
  <c r="J1056" i="13"/>
  <c r="J1057" i="13" s="1"/>
  <c r="I1056" i="13"/>
  <c r="I1057" i="13" s="1"/>
  <c r="H1056" i="13"/>
  <c r="H1057" i="13" s="1"/>
  <c r="G1056" i="13"/>
  <c r="G1057" i="13" s="1"/>
  <c r="F1056" i="13"/>
  <c r="F1057" i="13" s="1"/>
  <c r="E1056" i="13"/>
  <c r="E1057" i="13" s="1"/>
  <c r="D1056" i="13"/>
  <c r="D1057" i="13" s="1"/>
  <c r="C1056" i="13"/>
  <c r="C1057" i="13" s="1"/>
  <c r="U1052" i="13"/>
  <c r="U1051" i="13"/>
  <c r="U1050" i="13"/>
  <c r="U1049" i="13"/>
  <c r="U1048" i="13"/>
  <c r="U1047" i="13"/>
  <c r="U1046" i="13"/>
  <c r="U1045" i="13"/>
  <c r="U1044" i="13"/>
  <c r="U1043" i="13"/>
  <c r="U1056" i="13" s="1"/>
  <c r="U1042" i="13"/>
  <c r="U1041" i="13"/>
  <c r="S1033" i="13"/>
  <c r="O1033" i="13"/>
  <c r="G1033" i="13"/>
  <c r="C1033" i="13"/>
  <c r="T1032" i="13"/>
  <c r="T1033" i="13" s="1"/>
  <c r="S1032" i="13"/>
  <c r="R1032" i="13"/>
  <c r="R1033" i="13" s="1"/>
  <c r="Q1032" i="13"/>
  <c r="Q1033" i="13" s="1"/>
  <c r="P1032" i="13"/>
  <c r="P1033" i="13" s="1"/>
  <c r="O1032" i="13"/>
  <c r="N1032" i="13"/>
  <c r="N1033" i="13" s="1"/>
  <c r="M1032" i="13"/>
  <c r="M1033" i="13" s="1"/>
  <c r="L1032" i="13"/>
  <c r="L1033" i="13" s="1"/>
  <c r="K1032" i="13"/>
  <c r="K1033" i="13" s="1"/>
  <c r="J1032" i="13"/>
  <c r="J1033" i="13" s="1"/>
  <c r="I1032" i="13"/>
  <c r="I1033" i="13" s="1"/>
  <c r="H1032" i="13"/>
  <c r="H1033" i="13" s="1"/>
  <c r="G1032" i="13"/>
  <c r="F1032" i="13"/>
  <c r="F1033" i="13" s="1"/>
  <c r="E1032" i="13"/>
  <c r="E1033" i="13" s="1"/>
  <c r="D1032" i="13"/>
  <c r="D1033" i="13" s="1"/>
  <c r="C1032" i="13"/>
  <c r="U1025" i="13"/>
  <c r="U1024" i="13"/>
  <c r="U1023" i="13"/>
  <c r="U1022" i="13"/>
  <c r="U1021" i="13"/>
  <c r="U1020" i="13"/>
  <c r="U1019" i="13"/>
  <c r="U1018" i="13"/>
  <c r="U1017" i="13"/>
  <c r="S1009" i="13"/>
  <c r="O1009" i="13"/>
  <c r="K1009" i="13"/>
  <c r="G1009" i="13"/>
  <c r="C1009" i="13"/>
  <c r="T1008" i="13"/>
  <c r="T1009" i="13" s="1"/>
  <c r="S1008" i="13"/>
  <c r="R1008" i="13"/>
  <c r="R1009" i="13" s="1"/>
  <c r="Q1008" i="13"/>
  <c r="Q1009" i="13" s="1"/>
  <c r="P1008" i="13"/>
  <c r="P1009" i="13" s="1"/>
  <c r="O1008" i="13"/>
  <c r="N1008" i="13"/>
  <c r="N1009" i="13" s="1"/>
  <c r="M1008" i="13"/>
  <c r="M1009" i="13" s="1"/>
  <c r="L1008" i="13"/>
  <c r="L1009" i="13" s="1"/>
  <c r="K1008" i="13"/>
  <c r="J1008" i="13"/>
  <c r="J1009" i="13" s="1"/>
  <c r="I1008" i="13"/>
  <c r="I1009" i="13" s="1"/>
  <c r="H1008" i="13"/>
  <c r="H1009" i="13" s="1"/>
  <c r="G1008" i="13"/>
  <c r="F1008" i="13"/>
  <c r="F1009" i="13" s="1"/>
  <c r="E1008" i="13"/>
  <c r="E1009" i="13" s="1"/>
  <c r="D1008" i="13"/>
  <c r="D1009" i="13" s="1"/>
  <c r="C1008" i="13"/>
  <c r="U1002" i="13"/>
  <c r="U1001" i="13"/>
  <c r="U1000" i="13"/>
  <c r="U999" i="13"/>
  <c r="U998" i="13"/>
  <c r="U997" i="13"/>
  <c r="U996" i="13"/>
  <c r="U995" i="13"/>
  <c r="U994" i="13"/>
  <c r="U993" i="13"/>
  <c r="R986" i="13"/>
  <c r="F986" i="13"/>
  <c r="T985" i="13"/>
  <c r="T986" i="13" s="1"/>
  <c r="S985" i="13"/>
  <c r="S986" i="13" s="1"/>
  <c r="R985" i="13"/>
  <c r="Q985" i="13"/>
  <c r="Q986" i="13" s="1"/>
  <c r="P985" i="13"/>
  <c r="P986" i="13" s="1"/>
  <c r="O985" i="13"/>
  <c r="O986" i="13" s="1"/>
  <c r="N985" i="13"/>
  <c r="N986" i="13" s="1"/>
  <c r="M985" i="13"/>
  <c r="M986" i="13" s="1"/>
  <c r="L985" i="13"/>
  <c r="L986" i="13" s="1"/>
  <c r="K985" i="13"/>
  <c r="K986" i="13" s="1"/>
  <c r="J985" i="13"/>
  <c r="J986" i="13" s="1"/>
  <c r="I985" i="13"/>
  <c r="I986" i="13" s="1"/>
  <c r="H985" i="13"/>
  <c r="H986" i="13" s="1"/>
  <c r="G985" i="13"/>
  <c r="G986" i="13" s="1"/>
  <c r="F985" i="13"/>
  <c r="E985" i="13"/>
  <c r="E986" i="13" s="1"/>
  <c r="D985" i="13"/>
  <c r="D986" i="13" s="1"/>
  <c r="C985" i="13"/>
  <c r="C986" i="13" s="1"/>
  <c r="U981" i="13"/>
  <c r="U980" i="13"/>
  <c r="U979" i="13"/>
  <c r="U978" i="13"/>
  <c r="U977" i="13"/>
  <c r="U976" i="13"/>
  <c r="U975" i="13"/>
  <c r="U974" i="13"/>
  <c r="U973" i="13"/>
  <c r="U972" i="13"/>
  <c r="U971" i="13"/>
  <c r="U970" i="13"/>
  <c r="U969" i="13"/>
  <c r="Q961" i="13"/>
  <c r="M961" i="13"/>
  <c r="T960" i="13"/>
  <c r="T961" i="13" s="1"/>
  <c r="S960" i="13"/>
  <c r="S961" i="13" s="1"/>
  <c r="R960" i="13"/>
  <c r="R961" i="13" s="1"/>
  <c r="Q960" i="13"/>
  <c r="P960" i="13"/>
  <c r="P961" i="13" s="1"/>
  <c r="O960" i="13"/>
  <c r="O961" i="13" s="1"/>
  <c r="N960" i="13"/>
  <c r="N961" i="13" s="1"/>
  <c r="M960" i="13"/>
  <c r="L960" i="13"/>
  <c r="L961" i="13" s="1"/>
  <c r="K960" i="13"/>
  <c r="K961" i="13" s="1"/>
  <c r="J960" i="13"/>
  <c r="J961" i="13" s="1"/>
  <c r="I960" i="13"/>
  <c r="I961" i="13" s="1"/>
  <c r="H960" i="13"/>
  <c r="H961" i="13" s="1"/>
  <c r="G960" i="13"/>
  <c r="G961" i="13" s="1"/>
  <c r="F960" i="13"/>
  <c r="F961" i="13" s="1"/>
  <c r="E960" i="13"/>
  <c r="E961" i="13" s="1"/>
  <c r="D960" i="13"/>
  <c r="D961" i="13" s="1"/>
  <c r="C960" i="13"/>
  <c r="C961" i="13" s="1"/>
  <c r="U956" i="13"/>
  <c r="U955" i="13"/>
  <c r="U954" i="13"/>
  <c r="U953" i="13"/>
  <c r="U952" i="13"/>
  <c r="U951" i="13"/>
  <c r="U950" i="13"/>
  <c r="U949" i="13"/>
  <c r="U948" i="13"/>
  <c r="U947" i="13"/>
  <c r="U946" i="13"/>
  <c r="U945" i="13"/>
  <c r="T936" i="13"/>
  <c r="P936" i="13"/>
  <c r="L936" i="13"/>
  <c r="H936" i="13"/>
  <c r="D936" i="13"/>
  <c r="T935" i="13"/>
  <c r="S935" i="13"/>
  <c r="S936" i="13" s="1"/>
  <c r="R935" i="13"/>
  <c r="R936" i="13" s="1"/>
  <c r="Q935" i="13"/>
  <c r="Q936" i="13" s="1"/>
  <c r="P935" i="13"/>
  <c r="O935" i="13"/>
  <c r="O936" i="13" s="1"/>
  <c r="N935" i="13"/>
  <c r="N936" i="13" s="1"/>
  <c r="M935" i="13"/>
  <c r="M936" i="13" s="1"/>
  <c r="L935" i="13"/>
  <c r="K935" i="13"/>
  <c r="K936" i="13" s="1"/>
  <c r="J935" i="13"/>
  <c r="J936" i="13" s="1"/>
  <c r="I935" i="13"/>
  <c r="I936" i="13" s="1"/>
  <c r="H935" i="13"/>
  <c r="G935" i="13"/>
  <c r="G936" i="13" s="1"/>
  <c r="F935" i="13"/>
  <c r="F936" i="13" s="1"/>
  <c r="E935" i="13"/>
  <c r="E936" i="13" s="1"/>
  <c r="D935" i="13"/>
  <c r="C935" i="13"/>
  <c r="C936" i="13" s="1"/>
  <c r="U929" i="13"/>
  <c r="U928" i="13"/>
  <c r="U927" i="13"/>
  <c r="U926" i="13"/>
  <c r="U925" i="13"/>
  <c r="U924" i="13"/>
  <c r="U923" i="13"/>
  <c r="U922" i="13"/>
  <c r="U935" i="13" s="1"/>
  <c r="U921" i="13"/>
  <c r="U936" i="13" s="1"/>
  <c r="G912" i="13"/>
  <c r="T911" i="13"/>
  <c r="T912" i="13" s="1"/>
  <c r="S911" i="13"/>
  <c r="S912" i="13" s="1"/>
  <c r="R911" i="13"/>
  <c r="R912" i="13" s="1"/>
  <c r="Q911" i="13"/>
  <c r="Q912" i="13" s="1"/>
  <c r="P911" i="13"/>
  <c r="P912" i="13" s="1"/>
  <c r="O911" i="13"/>
  <c r="O912" i="13" s="1"/>
  <c r="N911" i="13"/>
  <c r="N912" i="13" s="1"/>
  <c r="M911" i="13"/>
  <c r="M912" i="13" s="1"/>
  <c r="L911" i="13"/>
  <c r="L912" i="13" s="1"/>
  <c r="K911" i="13"/>
  <c r="K912" i="13" s="1"/>
  <c r="J911" i="13"/>
  <c r="J912" i="13" s="1"/>
  <c r="I911" i="13"/>
  <c r="I912" i="13" s="1"/>
  <c r="H911" i="13"/>
  <c r="H912" i="13" s="1"/>
  <c r="G911" i="13"/>
  <c r="F911" i="13"/>
  <c r="F912" i="13" s="1"/>
  <c r="E911" i="13"/>
  <c r="E912" i="13" s="1"/>
  <c r="D911" i="13"/>
  <c r="D912" i="13" s="1"/>
  <c r="C911" i="13"/>
  <c r="C912" i="13" s="1"/>
  <c r="U905" i="13"/>
  <c r="U904" i="13"/>
  <c r="U903" i="13"/>
  <c r="U902" i="13"/>
  <c r="U901" i="13"/>
  <c r="U900" i="13"/>
  <c r="U899" i="13"/>
  <c r="U898" i="13"/>
  <c r="U897" i="13"/>
  <c r="U896" i="13"/>
  <c r="Q893" i="13"/>
  <c r="M893" i="13"/>
  <c r="I893" i="13"/>
  <c r="E893" i="13"/>
  <c r="T892" i="13"/>
  <c r="T893" i="13" s="1"/>
  <c r="S892" i="13"/>
  <c r="S893" i="13" s="1"/>
  <c r="R892" i="13"/>
  <c r="R893" i="13" s="1"/>
  <c r="Q892" i="13"/>
  <c r="P892" i="13"/>
  <c r="P893" i="13" s="1"/>
  <c r="O892" i="13"/>
  <c r="O893" i="13" s="1"/>
  <c r="N892" i="13"/>
  <c r="N893" i="13" s="1"/>
  <c r="M892" i="13"/>
  <c r="L892" i="13"/>
  <c r="L893" i="13" s="1"/>
  <c r="K892" i="13"/>
  <c r="K893" i="13" s="1"/>
  <c r="J892" i="13"/>
  <c r="J893" i="13" s="1"/>
  <c r="I892" i="13"/>
  <c r="H892" i="13"/>
  <c r="H893" i="13" s="1"/>
  <c r="G892" i="13"/>
  <c r="G893" i="13" s="1"/>
  <c r="F892" i="13"/>
  <c r="F893" i="13" s="1"/>
  <c r="E892" i="13"/>
  <c r="D892" i="13"/>
  <c r="D893" i="13" s="1"/>
  <c r="C892" i="13"/>
  <c r="C893" i="13" s="1"/>
  <c r="U889" i="13"/>
  <c r="U888" i="13"/>
  <c r="U887" i="13"/>
  <c r="U886" i="13"/>
  <c r="U885" i="13"/>
  <c r="U884" i="13"/>
  <c r="U883" i="13"/>
  <c r="U882" i="13"/>
  <c r="U881" i="13"/>
  <c r="U880" i="13"/>
  <c r="U879" i="13"/>
  <c r="U878" i="13"/>
  <c r="U877" i="13"/>
  <c r="U876" i="13"/>
  <c r="U875" i="13"/>
  <c r="U874" i="13"/>
  <c r="U873" i="13"/>
  <c r="G865" i="13"/>
  <c r="T864" i="13"/>
  <c r="T865" i="13" s="1"/>
  <c r="S864" i="13"/>
  <c r="S865" i="13" s="1"/>
  <c r="R864" i="13"/>
  <c r="R865" i="13" s="1"/>
  <c r="Q864" i="13"/>
  <c r="Q865" i="13" s="1"/>
  <c r="P864" i="13"/>
  <c r="P865" i="13" s="1"/>
  <c r="O864" i="13"/>
  <c r="O865" i="13" s="1"/>
  <c r="N864" i="13"/>
  <c r="N865" i="13" s="1"/>
  <c r="M864" i="13"/>
  <c r="M865" i="13" s="1"/>
  <c r="L864" i="13"/>
  <c r="L865" i="13" s="1"/>
  <c r="K864" i="13"/>
  <c r="K865" i="13" s="1"/>
  <c r="J864" i="13"/>
  <c r="J865" i="13" s="1"/>
  <c r="I864" i="13"/>
  <c r="I865" i="13" s="1"/>
  <c r="H864" i="13"/>
  <c r="H865" i="13" s="1"/>
  <c r="G864" i="13"/>
  <c r="F864" i="13"/>
  <c r="F865" i="13" s="1"/>
  <c r="E864" i="13"/>
  <c r="E865" i="13" s="1"/>
  <c r="D864" i="13"/>
  <c r="D865" i="13" s="1"/>
  <c r="C864" i="13"/>
  <c r="C865" i="13" s="1"/>
  <c r="U861" i="13"/>
  <c r="U860" i="13"/>
  <c r="U859" i="13"/>
  <c r="U858" i="13"/>
  <c r="U857" i="13"/>
  <c r="U856" i="13"/>
  <c r="U855" i="13"/>
  <c r="U854" i="13"/>
  <c r="U853" i="13"/>
  <c r="U852" i="13"/>
  <c r="U851" i="13"/>
  <c r="U850" i="13"/>
  <c r="U864" i="13" s="1"/>
  <c r="U849" i="13"/>
  <c r="G841" i="13"/>
  <c r="T840" i="13"/>
  <c r="T841" i="13" s="1"/>
  <c r="S840" i="13"/>
  <c r="S841" i="13" s="1"/>
  <c r="R840" i="13"/>
  <c r="R841" i="13" s="1"/>
  <c r="Q840" i="13"/>
  <c r="Q841" i="13" s="1"/>
  <c r="P840" i="13"/>
  <c r="P841" i="13" s="1"/>
  <c r="O840" i="13"/>
  <c r="O841" i="13" s="1"/>
  <c r="N840" i="13"/>
  <c r="N841" i="13" s="1"/>
  <c r="M840" i="13"/>
  <c r="M841" i="13" s="1"/>
  <c r="L840" i="13"/>
  <c r="L841" i="13" s="1"/>
  <c r="K840" i="13"/>
  <c r="K841" i="13" s="1"/>
  <c r="J840" i="13"/>
  <c r="J841" i="13" s="1"/>
  <c r="I840" i="13"/>
  <c r="I841" i="13" s="1"/>
  <c r="H840" i="13"/>
  <c r="H841" i="13" s="1"/>
  <c r="G840" i="13"/>
  <c r="F840" i="13"/>
  <c r="F841" i="13" s="1"/>
  <c r="E840" i="13"/>
  <c r="E841" i="13" s="1"/>
  <c r="D840" i="13"/>
  <c r="D841" i="13" s="1"/>
  <c r="C840" i="13"/>
  <c r="C841" i="13" s="1"/>
  <c r="U832" i="13"/>
  <c r="U831" i="13"/>
  <c r="U830" i="13"/>
  <c r="U829" i="13"/>
  <c r="U828" i="13"/>
  <c r="U827" i="13"/>
  <c r="U826" i="13"/>
  <c r="U825" i="13"/>
  <c r="Q817" i="13"/>
  <c r="M817" i="13"/>
  <c r="I817" i="13"/>
  <c r="E817" i="13"/>
  <c r="T816" i="13"/>
  <c r="T817" i="13" s="1"/>
  <c r="S816" i="13"/>
  <c r="S817" i="13" s="1"/>
  <c r="R816" i="13"/>
  <c r="R817" i="13" s="1"/>
  <c r="Q816" i="13"/>
  <c r="P816" i="13"/>
  <c r="P817" i="13" s="1"/>
  <c r="O816" i="13"/>
  <c r="O817" i="13" s="1"/>
  <c r="N816" i="13"/>
  <c r="N817" i="13" s="1"/>
  <c r="M816" i="13"/>
  <c r="L816" i="13"/>
  <c r="L817" i="13" s="1"/>
  <c r="K816" i="13"/>
  <c r="K817" i="13" s="1"/>
  <c r="J816" i="13"/>
  <c r="J817" i="13" s="1"/>
  <c r="I816" i="13"/>
  <c r="H816" i="13"/>
  <c r="H817" i="13" s="1"/>
  <c r="G816" i="13"/>
  <c r="G817" i="13" s="1"/>
  <c r="F816" i="13"/>
  <c r="F817" i="13" s="1"/>
  <c r="E816" i="13"/>
  <c r="D816" i="13"/>
  <c r="D817" i="13" s="1"/>
  <c r="C816" i="13"/>
  <c r="C817" i="13" s="1"/>
  <c r="U809" i="13"/>
  <c r="U808" i="13"/>
  <c r="U807" i="13"/>
  <c r="U806" i="13"/>
  <c r="U805" i="13"/>
  <c r="U804" i="13"/>
  <c r="U803" i="13"/>
  <c r="U802" i="13"/>
  <c r="U801" i="13"/>
  <c r="S793" i="13"/>
  <c r="O793" i="13"/>
  <c r="G793" i="13"/>
  <c r="C793" i="13"/>
  <c r="T792" i="13"/>
  <c r="T793" i="13" s="1"/>
  <c r="S792" i="13"/>
  <c r="R792" i="13"/>
  <c r="R793" i="13" s="1"/>
  <c r="Q792" i="13"/>
  <c r="Q793" i="13" s="1"/>
  <c r="P792" i="13"/>
  <c r="P793" i="13" s="1"/>
  <c r="O792" i="13"/>
  <c r="N792" i="13"/>
  <c r="N793" i="13" s="1"/>
  <c r="M792" i="13"/>
  <c r="M793" i="13" s="1"/>
  <c r="L792" i="13"/>
  <c r="L793" i="13" s="1"/>
  <c r="K792" i="13"/>
  <c r="K793" i="13" s="1"/>
  <c r="J792" i="13"/>
  <c r="J793" i="13" s="1"/>
  <c r="I792" i="13"/>
  <c r="I793" i="13" s="1"/>
  <c r="H792" i="13"/>
  <c r="H793" i="13" s="1"/>
  <c r="G792" i="13"/>
  <c r="F792" i="13"/>
  <c r="F793" i="13" s="1"/>
  <c r="E792" i="13"/>
  <c r="E793" i="13" s="1"/>
  <c r="D792" i="13"/>
  <c r="D793" i="13" s="1"/>
  <c r="C792" i="13"/>
  <c r="U784" i="13"/>
  <c r="U783" i="13"/>
  <c r="U782" i="13"/>
  <c r="U781" i="13"/>
  <c r="U780" i="13"/>
  <c r="U779" i="13"/>
  <c r="U778" i="13"/>
  <c r="U777" i="13"/>
  <c r="Q766" i="13"/>
  <c r="M766" i="13"/>
  <c r="I766" i="13"/>
  <c r="E766" i="13"/>
  <c r="T765" i="13"/>
  <c r="T766" i="13" s="1"/>
  <c r="S765" i="13"/>
  <c r="S766" i="13" s="1"/>
  <c r="R765" i="13"/>
  <c r="R766" i="13" s="1"/>
  <c r="Q765" i="13"/>
  <c r="P765" i="13"/>
  <c r="P766" i="13" s="1"/>
  <c r="O765" i="13"/>
  <c r="O766" i="13" s="1"/>
  <c r="N765" i="13"/>
  <c r="N766" i="13" s="1"/>
  <c r="M765" i="13"/>
  <c r="L765" i="13"/>
  <c r="L766" i="13" s="1"/>
  <c r="K765" i="13"/>
  <c r="K766" i="13" s="1"/>
  <c r="J765" i="13"/>
  <c r="J766" i="13" s="1"/>
  <c r="I765" i="13"/>
  <c r="H765" i="13"/>
  <c r="H766" i="13" s="1"/>
  <c r="G765" i="13"/>
  <c r="G766" i="13" s="1"/>
  <c r="F765" i="13"/>
  <c r="F766" i="13" s="1"/>
  <c r="E765" i="13"/>
  <c r="D765" i="13"/>
  <c r="D766" i="13" s="1"/>
  <c r="C765" i="13"/>
  <c r="C766" i="13" s="1"/>
  <c r="U761" i="13"/>
  <c r="U760" i="13"/>
  <c r="U759" i="13"/>
  <c r="U758" i="13"/>
  <c r="U757" i="13"/>
  <c r="U756" i="13"/>
  <c r="U755" i="13"/>
  <c r="U754" i="13"/>
  <c r="U753" i="13"/>
  <c r="G730" i="13"/>
  <c r="T729" i="13"/>
  <c r="T730" i="13" s="1"/>
  <c r="S729" i="13"/>
  <c r="S730" i="13" s="1"/>
  <c r="R729" i="13"/>
  <c r="R730" i="13" s="1"/>
  <c r="Q729" i="13"/>
  <c r="Q730" i="13" s="1"/>
  <c r="P729" i="13"/>
  <c r="P730" i="13" s="1"/>
  <c r="O729" i="13"/>
  <c r="O730" i="13" s="1"/>
  <c r="N729" i="13"/>
  <c r="N730" i="13" s="1"/>
  <c r="M729" i="13"/>
  <c r="M730" i="13" s="1"/>
  <c r="L729" i="13"/>
  <c r="L730" i="13" s="1"/>
  <c r="K729" i="13"/>
  <c r="K730" i="13" s="1"/>
  <c r="J729" i="13"/>
  <c r="J730" i="13" s="1"/>
  <c r="I729" i="13"/>
  <c r="I730" i="13" s="1"/>
  <c r="H729" i="13"/>
  <c r="H730" i="13" s="1"/>
  <c r="G729" i="13"/>
  <c r="F729" i="13"/>
  <c r="F730" i="13" s="1"/>
  <c r="E729" i="13"/>
  <c r="E730" i="13" s="1"/>
  <c r="D729" i="13"/>
  <c r="D730" i="13" s="1"/>
  <c r="C729" i="13"/>
  <c r="C730" i="13" s="1"/>
  <c r="U728" i="13"/>
  <c r="U727" i="13"/>
  <c r="U726" i="13"/>
  <c r="U725" i="13"/>
  <c r="U724" i="13"/>
  <c r="U723" i="13"/>
  <c r="U722" i="13"/>
  <c r="U721" i="13"/>
  <c r="U720" i="13"/>
  <c r="U719" i="13"/>
  <c r="U718" i="13"/>
  <c r="U717" i="13"/>
  <c r="U716" i="13"/>
  <c r="U715" i="13"/>
  <c r="U714" i="13"/>
  <c r="U713" i="13"/>
  <c r="U712" i="13"/>
  <c r="U711" i="13"/>
  <c r="U710" i="13"/>
  <c r="U709" i="13"/>
  <c r="U708" i="13"/>
  <c r="U707" i="13"/>
  <c r="U706" i="13"/>
  <c r="U705" i="13"/>
  <c r="Q702" i="13"/>
  <c r="T701" i="13"/>
  <c r="T702" i="13" s="1"/>
  <c r="S701" i="13"/>
  <c r="S702" i="13" s="1"/>
  <c r="R701" i="13"/>
  <c r="R702" i="13" s="1"/>
  <c r="Q701" i="13"/>
  <c r="P701" i="13"/>
  <c r="P702" i="13" s="1"/>
  <c r="O701" i="13"/>
  <c r="O702" i="13" s="1"/>
  <c r="N701" i="13"/>
  <c r="N702" i="13" s="1"/>
  <c r="M701" i="13"/>
  <c r="M702" i="13" s="1"/>
  <c r="L701" i="13"/>
  <c r="L702" i="13" s="1"/>
  <c r="K701" i="13"/>
  <c r="K702" i="13" s="1"/>
  <c r="J701" i="13"/>
  <c r="J702" i="13" s="1"/>
  <c r="I701" i="13"/>
  <c r="I702" i="13" s="1"/>
  <c r="H701" i="13"/>
  <c r="H702" i="13" s="1"/>
  <c r="G701" i="13"/>
  <c r="G702" i="13" s="1"/>
  <c r="F701" i="13"/>
  <c r="F702" i="13" s="1"/>
  <c r="E701" i="13"/>
  <c r="E702" i="13" s="1"/>
  <c r="D701" i="13"/>
  <c r="D702" i="13" s="1"/>
  <c r="C701" i="13"/>
  <c r="C702" i="13" s="1"/>
  <c r="U696" i="13"/>
  <c r="U695" i="13"/>
  <c r="U694" i="13"/>
  <c r="U693" i="13"/>
  <c r="U692" i="13"/>
  <c r="U691" i="13"/>
  <c r="U690" i="13"/>
  <c r="U689" i="13"/>
  <c r="U688" i="13"/>
  <c r="U687" i="13"/>
  <c r="U686" i="13"/>
  <c r="U685" i="13"/>
  <c r="U684" i="13"/>
  <c r="U683" i="13"/>
  <c r="U682" i="13"/>
  <c r="U681" i="13"/>
  <c r="Q676" i="13"/>
  <c r="M676" i="13"/>
  <c r="I676" i="13"/>
  <c r="T675" i="13"/>
  <c r="T676" i="13" s="1"/>
  <c r="S675" i="13"/>
  <c r="S676" i="13" s="1"/>
  <c r="R675" i="13"/>
  <c r="R676" i="13" s="1"/>
  <c r="Q675" i="13"/>
  <c r="P675" i="13"/>
  <c r="P676" i="13" s="1"/>
  <c r="O675" i="13"/>
  <c r="O676" i="13" s="1"/>
  <c r="N675" i="13"/>
  <c r="N676" i="13" s="1"/>
  <c r="M675" i="13"/>
  <c r="L675" i="13"/>
  <c r="L676" i="13" s="1"/>
  <c r="K675" i="13"/>
  <c r="K676" i="13" s="1"/>
  <c r="J675" i="13"/>
  <c r="J676" i="13" s="1"/>
  <c r="I675" i="13"/>
  <c r="H675" i="13"/>
  <c r="H676" i="13" s="1"/>
  <c r="G675" i="13"/>
  <c r="G676" i="13" s="1"/>
  <c r="F675" i="13"/>
  <c r="F676" i="13" s="1"/>
  <c r="E675" i="13"/>
  <c r="E676" i="13" s="1"/>
  <c r="D675" i="13"/>
  <c r="D676" i="13" s="1"/>
  <c r="C675" i="13"/>
  <c r="C676" i="13" s="1"/>
  <c r="U670" i="13"/>
  <c r="U669" i="13"/>
  <c r="U668" i="13"/>
  <c r="U667" i="13"/>
  <c r="U666" i="13"/>
  <c r="U665" i="13"/>
  <c r="U664" i="13"/>
  <c r="U663" i="13"/>
  <c r="U662" i="13"/>
  <c r="U661" i="13"/>
  <c r="U660" i="13"/>
  <c r="U659" i="13"/>
  <c r="U658" i="13"/>
  <c r="U657" i="13"/>
  <c r="T646" i="13"/>
  <c r="T647" i="13" s="1"/>
  <c r="S646" i="13"/>
  <c r="S647" i="13" s="1"/>
  <c r="R646" i="13"/>
  <c r="R647" i="13" s="1"/>
  <c r="Q646" i="13"/>
  <c r="Q647" i="13" s="1"/>
  <c r="P646" i="13"/>
  <c r="P647" i="13" s="1"/>
  <c r="O646" i="13"/>
  <c r="O647" i="13" s="1"/>
  <c r="N646" i="13"/>
  <c r="N647" i="13" s="1"/>
  <c r="M646" i="13"/>
  <c r="M647" i="13" s="1"/>
  <c r="L646" i="13"/>
  <c r="L647" i="13" s="1"/>
  <c r="K646" i="13"/>
  <c r="K647" i="13" s="1"/>
  <c r="J646" i="13"/>
  <c r="J647" i="13" s="1"/>
  <c r="I646" i="13"/>
  <c r="I647" i="13" s="1"/>
  <c r="H646" i="13"/>
  <c r="H647" i="13" s="1"/>
  <c r="G646" i="13"/>
  <c r="G647" i="13" s="1"/>
  <c r="F646" i="13"/>
  <c r="F647" i="13" s="1"/>
  <c r="E646" i="13"/>
  <c r="E647" i="13" s="1"/>
  <c r="D646" i="13"/>
  <c r="D647" i="13" s="1"/>
  <c r="C646" i="13"/>
  <c r="C647" i="13" s="1"/>
  <c r="U639" i="13"/>
  <c r="U638" i="13"/>
  <c r="U637" i="13"/>
  <c r="U636" i="13"/>
  <c r="U635" i="13"/>
  <c r="U634" i="13"/>
  <c r="U633" i="13"/>
  <c r="Q629" i="13"/>
  <c r="M629" i="13"/>
  <c r="T628" i="13"/>
  <c r="T629" i="13" s="1"/>
  <c r="S628" i="13"/>
  <c r="S629" i="13" s="1"/>
  <c r="R628" i="13"/>
  <c r="R629" i="13" s="1"/>
  <c r="Q628" i="13"/>
  <c r="P628" i="13"/>
  <c r="P629" i="13" s="1"/>
  <c r="O628" i="13"/>
  <c r="O629" i="13" s="1"/>
  <c r="N628" i="13"/>
  <c r="N629" i="13" s="1"/>
  <c r="M628" i="13"/>
  <c r="L628" i="13"/>
  <c r="L629" i="13" s="1"/>
  <c r="K628" i="13"/>
  <c r="K629" i="13" s="1"/>
  <c r="J628" i="13"/>
  <c r="J629" i="13" s="1"/>
  <c r="I628" i="13"/>
  <c r="I629" i="13" s="1"/>
  <c r="H628" i="13"/>
  <c r="H629" i="13" s="1"/>
  <c r="G628" i="13"/>
  <c r="G629" i="13" s="1"/>
  <c r="F628" i="13"/>
  <c r="F629" i="13" s="1"/>
  <c r="E628" i="13"/>
  <c r="E629" i="13" s="1"/>
  <c r="D628" i="13"/>
  <c r="D629" i="13" s="1"/>
  <c r="C628" i="13"/>
  <c r="C629" i="13" s="1"/>
  <c r="U624" i="13"/>
  <c r="U623" i="13"/>
  <c r="U622" i="13"/>
  <c r="U621" i="13"/>
  <c r="U620" i="13"/>
  <c r="U619" i="13"/>
  <c r="U618" i="13"/>
  <c r="U617" i="13"/>
  <c r="U616" i="13"/>
  <c r="U615" i="13"/>
  <c r="U614" i="13"/>
  <c r="U613" i="13"/>
  <c r="U612" i="13"/>
  <c r="U611" i="13"/>
  <c r="U610" i="13"/>
  <c r="U609" i="13"/>
  <c r="F586" i="13"/>
  <c r="T585" i="13"/>
  <c r="T586" i="13" s="1"/>
  <c r="S585" i="13"/>
  <c r="S586" i="13" s="1"/>
  <c r="R585" i="13"/>
  <c r="R586" i="13" s="1"/>
  <c r="Q585" i="13"/>
  <c r="Q586" i="13" s="1"/>
  <c r="P585" i="13"/>
  <c r="P586" i="13" s="1"/>
  <c r="O585" i="13"/>
  <c r="O586" i="13" s="1"/>
  <c r="N585" i="13"/>
  <c r="N586" i="13" s="1"/>
  <c r="M585" i="13"/>
  <c r="M586" i="13" s="1"/>
  <c r="L585" i="13"/>
  <c r="L586" i="13" s="1"/>
  <c r="K585" i="13"/>
  <c r="K586" i="13" s="1"/>
  <c r="J585" i="13"/>
  <c r="J586" i="13" s="1"/>
  <c r="I585" i="13"/>
  <c r="I586" i="13" s="1"/>
  <c r="H585" i="13"/>
  <c r="H586" i="13" s="1"/>
  <c r="G585" i="13"/>
  <c r="G586" i="13" s="1"/>
  <c r="F585" i="13"/>
  <c r="E585" i="13"/>
  <c r="E586" i="13" s="1"/>
  <c r="D585" i="13"/>
  <c r="D586" i="13" s="1"/>
  <c r="C585" i="13"/>
  <c r="C586" i="13" s="1"/>
  <c r="U584" i="13"/>
  <c r="U583" i="13"/>
  <c r="U582" i="13"/>
  <c r="U581" i="13"/>
  <c r="U580" i="13"/>
  <c r="U579" i="13"/>
  <c r="U578" i="13"/>
  <c r="U577" i="13"/>
  <c r="U576" i="13"/>
  <c r="U575" i="13"/>
  <c r="U574" i="13"/>
  <c r="U573" i="13"/>
  <c r="U572" i="13"/>
  <c r="U571" i="13"/>
  <c r="U570" i="13"/>
  <c r="U569" i="13"/>
  <c r="U568" i="13"/>
  <c r="U567" i="13"/>
  <c r="U566" i="13"/>
  <c r="U565" i="13"/>
  <c r="U564" i="13"/>
  <c r="U563" i="13"/>
  <c r="U562" i="13"/>
  <c r="U561" i="13"/>
  <c r="P548" i="13"/>
  <c r="K548" i="13"/>
  <c r="T547" i="13"/>
  <c r="T548" i="13" s="1"/>
  <c r="S547" i="13"/>
  <c r="S548" i="13" s="1"/>
  <c r="R547" i="13"/>
  <c r="R548" i="13" s="1"/>
  <c r="Q547" i="13"/>
  <c r="Q548" i="13" s="1"/>
  <c r="P547" i="13"/>
  <c r="O547" i="13"/>
  <c r="O548" i="13" s="1"/>
  <c r="N547" i="13"/>
  <c r="N548" i="13" s="1"/>
  <c r="M547" i="13"/>
  <c r="M548" i="13" s="1"/>
  <c r="L547" i="13"/>
  <c r="L548" i="13" s="1"/>
  <c r="K547" i="13"/>
  <c r="J547" i="13"/>
  <c r="J548" i="13" s="1"/>
  <c r="I547" i="13"/>
  <c r="I548" i="13" s="1"/>
  <c r="H547" i="13"/>
  <c r="H548" i="13" s="1"/>
  <c r="G547" i="13"/>
  <c r="G548" i="13" s="1"/>
  <c r="F547" i="13"/>
  <c r="F548" i="13" s="1"/>
  <c r="E547" i="13"/>
  <c r="E548" i="13" s="1"/>
  <c r="D547" i="13"/>
  <c r="D548" i="13" s="1"/>
  <c r="C547" i="13"/>
  <c r="C548" i="13" s="1"/>
  <c r="U545" i="13"/>
  <c r="U544" i="13"/>
  <c r="U543" i="13"/>
  <c r="U542" i="13"/>
  <c r="U541" i="13"/>
  <c r="U540" i="13"/>
  <c r="U539" i="13"/>
  <c r="U538" i="13"/>
  <c r="U537" i="13"/>
  <c r="U536" i="13"/>
  <c r="U535" i="13"/>
  <c r="U534" i="13"/>
  <c r="U533" i="13"/>
  <c r="U532" i="13"/>
  <c r="U531" i="13"/>
  <c r="U530" i="13"/>
  <c r="U529" i="13"/>
  <c r="U528" i="13"/>
  <c r="U527" i="13"/>
  <c r="U526" i="13"/>
  <c r="U525" i="13"/>
  <c r="U524" i="13"/>
  <c r="U523" i="13"/>
  <c r="U522" i="13"/>
  <c r="U521" i="13"/>
  <c r="U520" i="13"/>
  <c r="U519" i="13"/>
  <c r="U518" i="13"/>
  <c r="U517" i="13"/>
  <c r="U516" i="13"/>
  <c r="U515" i="13"/>
  <c r="U514" i="13"/>
  <c r="U513" i="13"/>
  <c r="P509" i="13"/>
  <c r="L509" i="13"/>
  <c r="I509" i="13"/>
  <c r="T508" i="13"/>
  <c r="T509" i="13" s="1"/>
  <c r="S508" i="13"/>
  <c r="S509" i="13" s="1"/>
  <c r="R508" i="13"/>
  <c r="R509" i="13" s="1"/>
  <c r="Q508" i="13"/>
  <c r="Q509" i="13" s="1"/>
  <c r="P508" i="13"/>
  <c r="O508" i="13"/>
  <c r="O509" i="13" s="1"/>
  <c r="N508" i="13"/>
  <c r="N509" i="13" s="1"/>
  <c r="M508" i="13"/>
  <c r="M509" i="13" s="1"/>
  <c r="L508" i="13"/>
  <c r="K508" i="13"/>
  <c r="K509" i="13" s="1"/>
  <c r="J508" i="13"/>
  <c r="J509" i="13" s="1"/>
  <c r="I508" i="13"/>
  <c r="H508" i="13"/>
  <c r="H509" i="13" s="1"/>
  <c r="G508" i="13"/>
  <c r="G509" i="13" s="1"/>
  <c r="F508" i="13"/>
  <c r="F509" i="13" s="1"/>
  <c r="E508" i="13"/>
  <c r="E509" i="13" s="1"/>
  <c r="D508" i="13"/>
  <c r="D509" i="13" s="1"/>
  <c r="C508" i="13"/>
  <c r="C509" i="13" s="1"/>
  <c r="U501" i="13"/>
  <c r="U500" i="13"/>
  <c r="U499" i="13"/>
  <c r="U498" i="13"/>
  <c r="U497" i="13"/>
  <c r="U496" i="13"/>
  <c r="U495" i="13"/>
  <c r="U494" i="13"/>
  <c r="U493" i="13"/>
  <c r="U492" i="13"/>
  <c r="U491" i="13"/>
  <c r="U490" i="13"/>
  <c r="U508" i="13" s="1"/>
  <c r="U509" i="13" s="1"/>
  <c r="U489" i="13"/>
  <c r="N479" i="13"/>
  <c r="T478" i="13"/>
  <c r="T479" i="13" s="1"/>
  <c r="S478" i="13"/>
  <c r="S479" i="13" s="1"/>
  <c r="R478" i="13"/>
  <c r="R479" i="13" s="1"/>
  <c r="Q478" i="13"/>
  <c r="Q479" i="13" s="1"/>
  <c r="P478" i="13"/>
  <c r="P479" i="13" s="1"/>
  <c r="O478" i="13"/>
  <c r="O479" i="13" s="1"/>
  <c r="N478" i="13"/>
  <c r="M478" i="13"/>
  <c r="M479" i="13" s="1"/>
  <c r="L478" i="13"/>
  <c r="L479" i="13" s="1"/>
  <c r="K478" i="13"/>
  <c r="K479" i="13" s="1"/>
  <c r="J478" i="13"/>
  <c r="J479" i="13" s="1"/>
  <c r="I478" i="13"/>
  <c r="I479" i="13" s="1"/>
  <c r="H478" i="13"/>
  <c r="H479" i="13" s="1"/>
  <c r="G478" i="13"/>
  <c r="G479" i="13" s="1"/>
  <c r="F478" i="13"/>
  <c r="F479" i="13" s="1"/>
  <c r="E478" i="13"/>
  <c r="E479" i="13" s="1"/>
  <c r="D478" i="13"/>
  <c r="D479" i="13" s="1"/>
  <c r="C478" i="13"/>
  <c r="C479" i="13" s="1"/>
  <c r="U472" i="13"/>
  <c r="U471" i="13"/>
  <c r="U470" i="13"/>
  <c r="U469" i="13"/>
  <c r="U468" i="13"/>
  <c r="U467" i="13"/>
  <c r="U466" i="13"/>
  <c r="U465" i="13"/>
  <c r="Q450" i="13"/>
  <c r="M450" i="13"/>
  <c r="I450" i="13"/>
  <c r="T449" i="13"/>
  <c r="T450" i="13" s="1"/>
  <c r="S449" i="13"/>
  <c r="S450" i="13" s="1"/>
  <c r="R449" i="13"/>
  <c r="R450" i="13" s="1"/>
  <c r="Q449" i="13"/>
  <c r="P449" i="13"/>
  <c r="P450" i="13" s="1"/>
  <c r="O449" i="13"/>
  <c r="O450" i="13" s="1"/>
  <c r="N449" i="13"/>
  <c r="N450" i="13" s="1"/>
  <c r="M449" i="13"/>
  <c r="L449" i="13"/>
  <c r="L450" i="13" s="1"/>
  <c r="K449" i="13"/>
  <c r="K450" i="13" s="1"/>
  <c r="J449" i="13"/>
  <c r="J450" i="13" s="1"/>
  <c r="I449" i="13"/>
  <c r="H449" i="13"/>
  <c r="H450" i="13" s="1"/>
  <c r="G449" i="13"/>
  <c r="G450" i="13" s="1"/>
  <c r="F449" i="13"/>
  <c r="F450" i="13" s="1"/>
  <c r="E449" i="13"/>
  <c r="E450" i="13" s="1"/>
  <c r="D449" i="13"/>
  <c r="D450" i="13" s="1"/>
  <c r="C449" i="13"/>
  <c r="C450" i="13" s="1"/>
  <c r="U445" i="13"/>
  <c r="U444" i="13"/>
  <c r="U443" i="13"/>
  <c r="U442" i="13"/>
  <c r="U441" i="13"/>
  <c r="Q433" i="13"/>
  <c r="P433" i="13"/>
  <c r="M433" i="13"/>
  <c r="I433" i="13"/>
  <c r="H433" i="13"/>
  <c r="E433" i="13"/>
  <c r="T432" i="13"/>
  <c r="T433" i="13" s="1"/>
  <c r="S432" i="13"/>
  <c r="S433" i="13" s="1"/>
  <c r="R432" i="13"/>
  <c r="R433" i="13" s="1"/>
  <c r="Q432" i="13"/>
  <c r="P432" i="13"/>
  <c r="O432" i="13"/>
  <c r="O433" i="13" s="1"/>
  <c r="N432" i="13"/>
  <c r="N433" i="13" s="1"/>
  <c r="M432" i="13"/>
  <c r="L432" i="13"/>
  <c r="L433" i="13" s="1"/>
  <c r="K432" i="13"/>
  <c r="K433" i="13" s="1"/>
  <c r="J432" i="13"/>
  <c r="J433" i="13" s="1"/>
  <c r="I432" i="13"/>
  <c r="H432" i="13"/>
  <c r="G432" i="13"/>
  <c r="G433" i="13" s="1"/>
  <c r="F432" i="13"/>
  <c r="F433" i="13" s="1"/>
  <c r="E432" i="13"/>
  <c r="D432" i="13"/>
  <c r="D433" i="13" s="1"/>
  <c r="C432" i="13"/>
  <c r="C433" i="13" s="1"/>
  <c r="U426" i="13"/>
  <c r="U425" i="13"/>
  <c r="U424" i="13"/>
  <c r="U423" i="13"/>
  <c r="U422" i="13"/>
  <c r="U421" i="13"/>
  <c r="U420" i="13"/>
  <c r="U419" i="13"/>
  <c r="U418" i="13"/>
  <c r="U432" i="13" s="1"/>
  <c r="U417" i="13"/>
  <c r="S406" i="13"/>
  <c r="K406" i="13"/>
  <c r="C406" i="13"/>
  <c r="T405" i="13"/>
  <c r="T406" i="13" s="1"/>
  <c r="S405" i="13"/>
  <c r="R405" i="13"/>
  <c r="R406" i="13" s="1"/>
  <c r="Q405" i="13"/>
  <c r="Q406" i="13" s="1"/>
  <c r="P405" i="13"/>
  <c r="P406" i="13" s="1"/>
  <c r="O405" i="13"/>
  <c r="O406" i="13" s="1"/>
  <c r="N405" i="13"/>
  <c r="N406" i="13" s="1"/>
  <c r="M405" i="13"/>
  <c r="M406" i="13" s="1"/>
  <c r="L405" i="13"/>
  <c r="L406" i="13" s="1"/>
  <c r="K405" i="13"/>
  <c r="J405" i="13"/>
  <c r="J406" i="13" s="1"/>
  <c r="I405" i="13"/>
  <c r="I406" i="13" s="1"/>
  <c r="H405" i="13"/>
  <c r="H406" i="13" s="1"/>
  <c r="G405" i="13"/>
  <c r="G406" i="13" s="1"/>
  <c r="F405" i="13"/>
  <c r="F406" i="13" s="1"/>
  <c r="E405" i="13"/>
  <c r="E406" i="13" s="1"/>
  <c r="D405" i="13"/>
  <c r="D406" i="13" s="1"/>
  <c r="C405" i="13"/>
  <c r="U400" i="13"/>
  <c r="U399" i="13"/>
  <c r="U398" i="13"/>
  <c r="U397" i="13"/>
  <c r="U396" i="13"/>
  <c r="U395" i="13"/>
  <c r="U394" i="13"/>
  <c r="U405" i="13" s="1"/>
  <c r="U393" i="13"/>
  <c r="R385" i="13"/>
  <c r="J385" i="13"/>
  <c r="T384" i="13"/>
  <c r="T385" i="13" s="1"/>
  <c r="S384" i="13"/>
  <c r="S385" i="13" s="1"/>
  <c r="R384" i="13"/>
  <c r="Q384" i="13"/>
  <c r="Q385" i="13" s="1"/>
  <c r="P384" i="13"/>
  <c r="P385" i="13" s="1"/>
  <c r="O384" i="13"/>
  <c r="O385" i="13" s="1"/>
  <c r="N384" i="13"/>
  <c r="N385" i="13" s="1"/>
  <c r="M384" i="13"/>
  <c r="M385" i="13" s="1"/>
  <c r="L384" i="13"/>
  <c r="L385" i="13" s="1"/>
  <c r="K384" i="13"/>
  <c r="K385" i="13" s="1"/>
  <c r="J384" i="13"/>
  <c r="I384" i="13"/>
  <c r="I385" i="13" s="1"/>
  <c r="H384" i="13"/>
  <c r="H385" i="13" s="1"/>
  <c r="G384" i="13"/>
  <c r="G385" i="13" s="1"/>
  <c r="F384" i="13"/>
  <c r="F385" i="13" s="1"/>
  <c r="E384" i="13"/>
  <c r="E385" i="13" s="1"/>
  <c r="D384" i="13"/>
  <c r="D385" i="13" s="1"/>
  <c r="C384" i="13"/>
  <c r="C385" i="13" s="1"/>
  <c r="U379" i="13"/>
  <c r="U378" i="13"/>
  <c r="U377" i="13"/>
  <c r="U376" i="13"/>
  <c r="U375" i="13"/>
  <c r="U374" i="13"/>
  <c r="U373" i="13"/>
  <c r="U372" i="13"/>
  <c r="U371" i="13"/>
  <c r="U370" i="13"/>
  <c r="U369" i="13"/>
  <c r="T348" i="13"/>
  <c r="P348" i="13"/>
  <c r="L348" i="13"/>
  <c r="H348" i="13"/>
  <c r="D348" i="13"/>
  <c r="T347" i="13"/>
  <c r="S347" i="13"/>
  <c r="S348" i="13" s="1"/>
  <c r="R347" i="13"/>
  <c r="R348" i="13" s="1"/>
  <c r="Q347" i="13"/>
  <c r="Q348" i="13" s="1"/>
  <c r="P347" i="13"/>
  <c r="O347" i="13"/>
  <c r="O348" i="13" s="1"/>
  <c r="N347" i="13"/>
  <c r="N348" i="13" s="1"/>
  <c r="M347" i="13"/>
  <c r="M348" i="13" s="1"/>
  <c r="L347" i="13"/>
  <c r="K347" i="13"/>
  <c r="K348" i="13" s="1"/>
  <c r="J347" i="13"/>
  <c r="J348" i="13" s="1"/>
  <c r="I347" i="13"/>
  <c r="I348" i="13" s="1"/>
  <c r="H347" i="13"/>
  <c r="G347" i="13"/>
  <c r="G348" i="13" s="1"/>
  <c r="F347" i="13"/>
  <c r="F348" i="13" s="1"/>
  <c r="E347" i="13"/>
  <c r="E348" i="13" s="1"/>
  <c r="D347" i="13"/>
  <c r="C347" i="13"/>
  <c r="C348" i="13" s="1"/>
  <c r="U346" i="13"/>
  <c r="U345" i="13"/>
  <c r="U344" i="13"/>
  <c r="U343" i="13"/>
  <c r="U342" i="13"/>
  <c r="U341" i="13"/>
  <c r="U340" i="13"/>
  <c r="U339" i="13"/>
  <c r="U338" i="13"/>
  <c r="U337" i="13"/>
  <c r="U336" i="13"/>
  <c r="U335" i="13"/>
  <c r="U334" i="13"/>
  <c r="U333" i="13"/>
  <c r="U332" i="13"/>
  <c r="U331" i="13"/>
  <c r="U330" i="13"/>
  <c r="U329" i="13"/>
  <c r="U328" i="13"/>
  <c r="U327" i="13"/>
  <c r="U326" i="13"/>
  <c r="U325" i="13"/>
  <c r="U324" i="13"/>
  <c r="U323" i="13"/>
  <c r="U322" i="13"/>
  <c r="U321" i="13"/>
  <c r="Q319" i="13"/>
  <c r="P319" i="13"/>
  <c r="M319" i="13"/>
  <c r="I319" i="13"/>
  <c r="H319" i="13"/>
  <c r="E319" i="13"/>
  <c r="T318" i="13"/>
  <c r="T319" i="13" s="1"/>
  <c r="S318" i="13"/>
  <c r="S319" i="13" s="1"/>
  <c r="R318" i="13"/>
  <c r="R319" i="13" s="1"/>
  <c r="Q318" i="13"/>
  <c r="P318" i="13"/>
  <c r="O318" i="13"/>
  <c r="O319" i="13" s="1"/>
  <c r="N318" i="13"/>
  <c r="N319" i="13" s="1"/>
  <c r="M318" i="13"/>
  <c r="L318" i="13"/>
  <c r="L319" i="13" s="1"/>
  <c r="K318" i="13"/>
  <c r="K319" i="13" s="1"/>
  <c r="J318" i="13"/>
  <c r="J319" i="13" s="1"/>
  <c r="I318" i="13"/>
  <c r="H318" i="13"/>
  <c r="G318" i="13"/>
  <c r="G319" i="13" s="1"/>
  <c r="F318" i="13"/>
  <c r="F319" i="13" s="1"/>
  <c r="E318" i="13"/>
  <c r="D318" i="13"/>
  <c r="D319" i="13" s="1"/>
  <c r="C318" i="13"/>
  <c r="C319" i="13" s="1"/>
  <c r="U315" i="13"/>
  <c r="U314" i="13"/>
  <c r="U313" i="13"/>
  <c r="U312" i="13"/>
  <c r="U311" i="13"/>
  <c r="U310" i="13"/>
  <c r="U309" i="13"/>
  <c r="U308" i="13"/>
  <c r="U307" i="13"/>
  <c r="U306" i="13"/>
  <c r="U305" i="13"/>
  <c r="U304" i="13"/>
  <c r="U303" i="13"/>
  <c r="U302" i="13"/>
  <c r="U301" i="13"/>
  <c r="U300" i="13"/>
  <c r="U299" i="13"/>
  <c r="U298" i="13"/>
  <c r="U297" i="13"/>
  <c r="Q288" i="13"/>
  <c r="I288" i="13"/>
  <c r="T287" i="13"/>
  <c r="T288" i="13" s="1"/>
  <c r="S287" i="13"/>
  <c r="S288" i="13" s="1"/>
  <c r="R287" i="13"/>
  <c r="R288" i="13" s="1"/>
  <c r="Q287" i="13"/>
  <c r="P287" i="13"/>
  <c r="P288" i="13" s="1"/>
  <c r="O287" i="13"/>
  <c r="O288" i="13" s="1"/>
  <c r="N287" i="13"/>
  <c r="N288" i="13" s="1"/>
  <c r="M287" i="13"/>
  <c r="M288" i="13" s="1"/>
  <c r="L287" i="13"/>
  <c r="L288" i="13" s="1"/>
  <c r="K287" i="13"/>
  <c r="K288" i="13" s="1"/>
  <c r="J287" i="13"/>
  <c r="J288" i="13" s="1"/>
  <c r="I287" i="13"/>
  <c r="H287" i="13"/>
  <c r="H288" i="13" s="1"/>
  <c r="G287" i="13"/>
  <c r="G288" i="13" s="1"/>
  <c r="F287" i="13"/>
  <c r="F288" i="13" s="1"/>
  <c r="E287" i="13"/>
  <c r="E288" i="13" s="1"/>
  <c r="D287" i="13"/>
  <c r="D288" i="13" s="1"/>
  <c r="C287" i="13"/>
  <c r="C288" i="13" s="1"/>
  <c r="U281" i="13"/>
  <c r="U280" i="13"/>
  <c r="U279" i="13"/>
  <c r="U278" i="13"/>
  <c r="U277" i="13"/>
  <c r="U276" i="13"/>
  <c r="U275" i="13"/>
  <c r="U274" i="13"/>
  <c r="U273" i="13"/>
  <c r="Q271" i="13"/>
  <c r="I271" i="13"/>
  <c r="T270" i="13"/>
  <c r="T271" i="13" s="1"/>
  <c r="S270" i="13"/>
  <c r="S271" i="13" s="1"/>
  <c r="R270" i="13"/>
  <c r="R271" i="13" s="1"/>
  <c r="Q270" i="13"/>
  <c r="P270" i="13"/>
  <c r="P271" i="13" s="1"/>
  <c r="O270" i="13"/>
  <c r="O271" i="13" s="1"/>
  <c r="N270" i="13"/>
  <c r="N271" i="13" s="1"/>
  <c r="M270" i="13"/>
  <c r="M271" i="13" s="1"/>
  <c r="L270" i="13"/>
  <c r="L271" i="13" s="1"/>
  <c r="K270" i="13"/>
  <c r="K271" i="13" s="1"/>
  <c r="J270" i="13"/>
  <c r="J271" i="13" s="1"/>
  <c r="I270" i="13"/>
  <c r="H270" i="13"/>
  <c r="H271" i="13" s="1"/>
  <c r="G270" i="13"/>
  <c r="G271" i="13" s="1"/>
  <c r="F270" i="13"/>
  <c r="F271" i="13" s="1"/>
  <c r="E270" i="13"/>
  <c r="E271" i="13" s="1"/>
  <c r="D270" i="13"/>
  <c r="D271" i="13" s="1"/>
  <c r="C270" i="13"/>
  <c r="C271" i="13" s="1"/>
  <c r="U265" i="13"/>
  <c r="U264" i="13"/>
  <c r="U263" i="13"/>
  <c r="U262" i="13"/>
  <c r="U261" i="13"/>
  <c r="U260" i="13"/>
  <c r="U259" i="13"/>
  <c r="U258" i="13"/>
  <c r="U257" i="13"/>
  <c r="U256" i="13"/>
  <c r="U255" i="13"/>
  <c r="U254" i="13"/>
  <c r="U253" i="13"/>
  <c r="U252" i="13"/>
  <c r="U251" i="13"/>
  <c r="U250" i="13"/>
  <c r="U249" i="13"/>
  <c r="S240" i="13"/>
  <c r="R240" i="13"/>
  <c r="K240" i="13"/>
  <c r="J240" i="13"/>
  <c r="C240" i="13"/>
  <c r="T239" i="13"/>
  <c r="T240" i="13" s="1"/>
  <c r="S239" i="13"/>
  <c r="R239" i="13"/>
  <c r="Q239" i="13"/>
  <c r="Q240" i="13" s="1"/>
  <c r="P239" i="13"/>
  <c r="P240" i="13" s="1"/>
  <c r="O239" i="13"/>
  <c r="O240" i="13" s="1"/>
  <c r="N239" i="13"/>
  <c r="N240" i="13" s="1"/>
  <c r="M239" i="13"/>
  <c r="M240" i="13" s="1"/>
  <c r="L239" i="13"/>
  <c r="L240" i="13" s="1"/>
  <c r="K239" i="13"/>
  <c r="J239" i="13"/>
  <c r="I239" i="13"/>
  <c r="I240" i="13" s="1"/>
  <c r="H239" i="13"/>
  <c r="H240" i="13" s="1"/>
  <c r="G239" i="13"/>
  <c r="G240" i="13" s="1"/>
  <c r="F239" i="13"/>
  <c r="F240" i="13" s="1"/>
  <c r="E239" i="13"/>
  <c r="E240" i="13" s="1"/>
  <c r="D239" i="13"/>
  <c r="D240" i="13" s="1"/>
  <c r="C239" i="13"/>
  <c r="U233" i="13"/>
  <c r="U232" i="13"/>
  <c r="U231" i="13"/>
  <c r="U230" i="13"/>
  <c r="U229" i="13"/>
  <c r="U228" i="13"/>
  <c r="U227" i="13"/>
  <c r="U239" i="13" s="1"/>
  <c r="U226" i="13"/>
  <c r="U225" i="13"/>
  <c r="R219" i="13"/>
  <c r="Q219" i="13"/>
  <c r="J219" i="13"/>
  <c r="I219" i="13"/>
  <c r="T218" i="13"/>
  <c r="T219" i="13" s="1"/>
  <c r="S218" i="13"/>
  <c r="S219" i="13" s="1"/>
  <c r="R218" i="13"/>
  <c r="Q218" i="13"/>
  <c r="P218" i="13"/>
  <c r="P219" i="13" s="1"/>
  <c r="O218" i="13"/>
  <c r="O219" i="13" s="1"/>
  <c r="N218" i="13"/>
  <c r="N219" i="13" s="1"/>
  <c r="M218" i="13"/>
  <c r="M219" i="13" s="1"/>
  <c r="L218" i="13"/>
  <c r="L219" i="13" s="1"/>
  <c r="K218" i="13"/>
  <c r="K219" i="13" s="1"/>
  <c r="J218" i="13"/>
  <c r="I218" i="13"/>
  <c r="H218" i="13"/>
  <c r="H219" i="13" s="1"/>
  <c r="G218" i="13"/>
  <c r="G219" i="13" s="1"/>
  <c r="F218" i="13"/>
  <c r="F219" i="13" s="1"/>
  <c r="E218" i="13"/>
  <c r="E219" i="13" s="1"/>
  <c r="D218" i="13"/>
  <c r="D219" i="13" s="1"/>
  <c r="C218" i="13"/>
  <c r="C219" i="13" s="1"/>
  <c r="U212" i="13"/>
  <c r="U211" i="13"/>
  <c r="U210" i="13"/>
  <c r="U209" i="13"/>
  <c r="U208" i="13"/>
  <c r="U207" i="13"/>
  <c r="U206" i="13"/>
  <c r="U205" i="13"/>
  <c r="U204" i="13"/>
  <c r="U203" i="13"/>
  <c r="U202" i="13"/>
  <c r="U201" i="13"/>
  <c r="S195" i="13"/>
  <c r="O195" i="13"/>
  <c r="K195" i="13"/>
  <c r="G195" i="13"/>
  <c r="C195" i="13"/>
  <c r="T194" i="13"/>
  <c r="T195" i="13" s="1"/>
  <c r="S194" i="13"/>
  <c r="R194" i="13"/>
  <c r="R195" i="13" s="1"/>
  <c r="Q194" i="13"/>
  <c r="Q195" i="13" s="1"/>
  <c r="P194" i="13"/>
  <c r="P195" i="13" s="1"/>
  <c r="O194" i="13"/>
  <c r="N194" i="13"/>
  <c r="N195" i="13" s="1"/>
  <c r="M194" i="13"/>
  <c r="M195" i="13" s="1"/>
  <c r="L194" i="13"/>
  <c r="L195" i="13" s="1"/>
  <c r="K194" i="13"/>
  <c r="J194" i="13"/>
  <c r="J195" i="13" s="1"/>
  <c r="I194" i="13"/>
  <c r="I195" i="13" s="1"/>
  <c r="H194" i="13"/>
  <c r="H195" i="13" s="1"/>
  <c r="G194" i="13"/>
  <c r="F194" i="13"/>
  <c r="F195" i="13" s="1"/>
  <c r="E194" i="13"/>
  <c r="E195" i="13" s="1"/>
  <c r="D194" i="13"/>
  <c r="D195" i="13" s="1"/>
  <c r="C194" i="13"/>
  <c r="U188" i="13"/>
  <c r="U187" i="13"/>
  <c r="U186" i="13"/>
  <c r="U185" i="13"/>
  <c r="U184" i="13"/>
  <c r="U183" i="13"/>
  <c r="U182" i="13"/>
  <c r="U181" i="13"/>
  <c r="U180" i="13"/>
  <c r="U179" i="13"/>
  <c r="U178" i="13"/>
  <c r="U194" i="13" s="1"/>
  <c r="U177" i="13"/>
  <c r="R170" i="13"/>
  <c r="J170" i="13"/>
  <c r="T169" i="13"/>
  <c r="T170" i="13" s="1"/>
  <c r="S169" i="13"/>
  <c r="S170" i="13" s="1"/>
  <c r="R169" i="13"/>
  <c r="Q169" i="13"/>
  <c r="Q170" i="13" s="1"/>
  <c r="P169" i="13"/>
  <c r="P170" i="13" s="1"/>
  <c r="O169" i="13"/>
  <c r="O170" i="13" s="1"/>
  <c r="N169" i="13"/>
  <c r="N170" i="13" s="1"/>
  <c r="M169" i="13"/>
  <c r="M170" i="13" s="1"/>
  <c r="L169" i="13"/>
  <c r="L170" i="13" s="1"/>
  <c r="K169" i="13"/>
  <c r="K170" i="13" s="1"/>
  <c r="J169" i="13"/>
  <c r="I169" i="13"/>
  <c r="I170" i="13" s="1"/>
  <c r="H169" i="13"/>
  <c r="H170" i="13" s="1"/>
  <c r="G169" i="13"/>
  <c r="G170" i="13" s="1"/>
  <c r="F169" i="13"/>
  <c r="F170" i="13" s="1"/>
  <c r="E169" i="13"/>
  <c r="E170" i="13" s="1"/>
  <c r="D169" i="13"/>
  <c r="D170" i="13" s="1"/>
  <c r="C169" i="13"/>
  <c r="C170" i="13" s="1"/>
  <c r="U163" i="13"/>
  <c r="U162" i="13"/>
  <c r="U161" i="13"/>
  <c r="U160" i="13"/>
  <c r="U159" i="13"/>
  <c r="U158" i="13"/>
  <c r="U157" i="13"/>
  <c r="U156" i="13"/>
  <c r="U155" i="13"/>
  <c r="U154" i="13"/>
  <c r="U153" i="13"/>
  <c r="T134" i="13"/>
  <c r="L134" i="13"/>
  <c r="D134" i="13"/>
  <c r="T133" i="13"/>
  <c r="S133" i="13"/>
  <c r="S134" i="13" s="1"/>
  <c r="R133" i="13"/>
  <c r="R134" i="13" s="1"/>
  <c r="Q133" i="13"/>
  <c r="Q134" i="13" s="1"/>
  <c r="P133" i="13"/>
  <c r="P134" i="13" s="1"/>
  <c r="O133" i="13"/>
  <c r="O134" i="13" s="1"/>
  <c r="N133" i="13"/>
  <c r="N134" i="13" s="1"/>
  <c r="M133" i="13"/>
  <c r="M134" i="13" s="1"/>
  <c r="L133" i="13"/>
  <c r="K133" i="13"/>
  <c r="K134" i="13" s="1"/>
  <c r="J133" i="13"/>
  <c r="J134" i="13" s="1"/>
  <c r="I133" i="13"/>
  <c r="I134" i="13" s="1"/>
  <c r="H133" i="13"/>
  <c r="H134" i="13" s="1"/>
  <c r="G133" i="13"/>
  <c r="G134" i="13" s="1"/>
  <c r="F133" i="13"/>
  <c r="F134" i="13" s="1"/>
  <c r="E133" i="13"/>
  <c r="E134" i="13" s="1"/>
  <c r="D133" i="13"/>
  <c r="C133" i="13"/>
  <c r="C134" i="13" s="1"/>
  <c r="U132" i="13"/>
  <c r="U131" i="13"/>
  <c r="U130" i="13"/>
  <c r="U129" i="13"/>
  <c r="U128" i="13"/>
  <c r="U127" i="13"/>
  <c r="U126" i="13"/>
  <c r="U125" i="13"/>
  <c r="U124" i="13"/>
  <c r="U123" i="13"/>
  <c r="U122" i="13"/>
  <c r="U121" i="13"/>
  <c r="U120" i="13"/>
  <c r="U119" i="13"/>
  <c r="U118" i="13"/>
  <c r="U117" i="13"/>
  <c r="U116" i="13"/>
  <c r="U115" i="13"/>
  <c r="U114" i="13"/>
  <c r="U113" i="13"/>
  <c r="U112" i="13"/>
  <c r="U111" i="13"/>
  <c r="U110" i="13"/>
  <c r="U109" i="13"/>
  <c r="U108" i="13"/>
  <c r="U133" i="13" s="1"/>
  <c r="U107" i="13"/>
  <c r="U106" i="13"/>
  <c r="T99" i="13"/>
  <c r="S99" i="13"/>
  <c r="L99" i="13"/>
  <c r="K99" i="13"/>
  <c r="D99" i="13"/>
  <c r="C99" i="13"/>
  <c r="T98" i="13"/>
  <c r="S98" i="13"/>
  <c r="R98" i="13"/>
  <c r="R99" i="13" s="1"/>
  <c r="Q98" i="13"/>
  <c r="Q99" i="13" s="1"/>
  <c r="P98" i="13"/>
  <c r="P99" i="13" s="1"/>
  <c r="O98" i="13"/>
  <c r="O99" i="13" s="1"/>
  <c r="N98" i="13"/>
  <c r="N99" i="13" s="1"/>
  <c r="M98" i="13"/>
  <c r="M99" i="13" s="1"/>
  <c r="L98" i="13"/>
  <c r="K98" i="13"/>
  <c r="J98" i="13"/>
  <c r="J99" i="13" s="1"/>
  <c r="I98" i="13"/>
  <c r="I99" i="13" s="1"/>
  <c r="H98" i="13"/>
  <c r="H99" i="13" s="1"/>
  <c r="G98" i="13"/>
  <c r="G99" i="13" s="1"/>
  <c r="F98" i="13"/>
  <c r="F99" i="13" s="1"/>
  <c r="E98" i="13"/>
  <c r="E99" i="13" s="1"/>
  <c r="D98" i="13"/>
  <c r="C98" i="13"/>
  <c r="U92" i="13"/>
  <c r="U91" i="13"/>
  <c r="U90" i="13"/>
  <c r="U89" i="13"/>
  <c r="U88" i="13"/>
  <c r="U87" i="13"/>
  <c r="U86" i="13"/>
  <c r="U85" i="13"/>
  <c r="U84" i="13"/>
  <c r="U83" i="13"/>
  <c r="U82" i="13"/>
  <c r="U98" i="13" s="1"/>
  <c r="U81" i="13"/>
  <c r="R79" i="13"/>
  <c r="J79" i="13"/>
  <c r="T78" i="13"/>
  <c r="T79" i="13" s="1"/>
  <c r="S78" i="13"/>
  <c r="S79" i="13" s="1"/>
  <c r="R78" i="13"/>
  <c r="Q78" i="13"/>
  <c r="Q79" i="13" s="1"/>
  <c r="P78" i="13"/>
  <c r="P79" i="13" s="1"/>
  <c r="O78" i="13"/>
  <c r="O79" i="13" s="1"/>
  <c r="N78" i="13"/>
  <c r="N79" i="13" s="1"/>
  <c r="M78" i="13"/>
  <c r="M79" i="13" s="1"/>
  <c r="L78" i="13"/>
  <c r="L79" i="13" s="1"/>
  <c r="K78" i="13"/>
  <c r="K79" i="13" s="1"/>
  <c r="J78" i="13"/>
  <c r="I78" i="13"/>
  <c r="I79" i="13" s="1"/>
  <c r="H78" i="13"/>
  <c r="H79" i="13" s="1"/>
  <c r="G78" i="13"/>
  <c r="G79" i="13" s="1"/>
  <c r="F78" i="13"/>
  <c r="F79" i="13" s="1"/>
  <c r="E78" i="13"/>
  <c r="E79" i="13" s="1"/>
  <c r="D78" i="13"/>
  <c r="D79" i="13" s="1"/>
  <c r="C78" i="13"/>
  <c r="C79" i="13" s="1"/>
  <c r="U75" i="13"/>
  <c r="U74" i="13"/>
  <c r="U73" i="13"/>
  <c r="U72" i="13"/>
  <c r="U71" i="13"/>
  <c r="U70" i="13"/>
  <c r="U69" i="13"/>
  <c r="U68" i="13"/>
  <c r="U67" i="13"/>
  <c r="U66" i="13"/>
  <c r="U65" i="13"/>
  <c r="U64" i="13"/>
  <c r="U63" i="13"/>
  <c r="U62" i="13"/>
  <c r="U61" i="13"/>
  <c r="U60" i="13"/>
  <c r="U59" i="13"/>
  <c r="U58" i="13"/>
  <c r="U57" i="13"/>
  <c r="T51" i="13"/>
  <c r="T52" i="13" s="1"/>
  <c r="S51" i="13"/>
  <c r="S52" i="13" s="1"/>
  <c r="R51" i="13"/>
  <c r="R52" i="13" s="1"/>
  <c r="Q51" i="13"/>
  <c r="Q52" i="13" s="1"/>
  <c r="P51" i="13"/>
  <c r="P52" i="13" s="1"/>
  <c r="O51" i="13"/>
  <c r="O52" i="13" s="1"/>
  <c r="N51" i="13"/>
  <c r="N52" i="13" s="1"/>
  <c r="M51" i="13"/>
  <c r="M52" i="13" s="1"/>
  <c r="L51" i="13"/>
  <c r="L52" i="13" s="1"/>
  <c r="K51" i="13"/>
  <c r="K52" i="13" s="1"/>
  <c r="J51" i="13"/>
  <c r="J52" i="13" s="1"/>
  <c r="I51" i="13"/>
  <c r="I52" i="13" s="1"/>
  <c r="H51" i="13"/>
  <c r="H52" i="13" s="1"/>
  <c r="G51" i="13"/>
  <c r="G52" i="13" s="1"/>
  <c r="F51" i="13"/>
  <c r="F52" i="13" s="1"/>
  <c r="E51" i="13"/>
  <c r="E52" i="13" s="1"/>
  <c r="D51" i="13"/>
  <c r="D52" i="13" s="1"/>
  <c r="C51" i="13"/>
  <c r="C52" i="13" s="1"/>
  <c r="U46" i="13"/>
  <c r="U45" i="13"/>
  <c r="U44" i="13"/>
  <c r="U43" i="13"/>
  <c r="U42" i="13"/>
  <c r="U41" i="13"/>
  <c r="U40" i="13"/>
  <c r="U39" i="13"/>
  <c r="U38" i="13"/>
  <c r="U37" i="13"/>
  <c r="U36" i="13"/>
  <c r="U35" i="13"/>
  <c r="U34" i="13"/>
  <c r="U33" i="13"/>
  <c r="T27" i="13"/>
  <c r="S27" i="13"/>
  <c r="R27" i="13"/>
  <c r="R28" i="13" s="1"/>
  <c r="Q27" i="13"/>
  <c r="Q28" i="13" s="1"/>
  <c r="P27" i="13"/>
  <c r="O27" i="13"/>
  <c r="N27" i="13"/>
  <c r="N28" i="13" s="1"/>
  <c r="M27" i="13"/>
  <c r="M28" i="13" s="1"/>
  <c r="L27" i="13"/>
  <c r="K27" i="13"/>
  <c r="J27" i="13"/>
  <c r="J28" i="13" s="1"/>
  <c r="I27" i="13"/>
  <c r="I28" i="13" s="1"/>
  <c r="H27" i="13"/>
  <c r="G27" i="13"/>
  <c r="G28" i="13" s="1"/>
  <c r="F27" i="13"/>
  <c r="F28" i="13" s="1"/>
  <c r="E27" i="13"/>
  <c r="E28" i="13" s="1"/>
  <c r="D27" i="13"/>
  <c r="C27" i="13"/>
  <c r="U22" i="13"/>
  <c r="U21" i="13"/>
  <c r="U20" i="13"/>
  <c r="U19" i="13"/>
  <c r="U18" i="13"/>
  <c r="U17" i="13"/>
  <c r="U16" i="13"/>
  <c r="U15" i="13"/>
  <c r="U14" i="13"/>
  <c r="U961" i="13" l="1"/>
  <c r="U51" i="13"/>
  <c r="U52" i="13" s="1"/>
  <c r="U78" i="13"/>
  <c r="U99" i="13"/>
  <c r="U170" i="13"/>
  <c r="U218" i="13"/>
  <c r="U219" i="13" s="1"/>
  <c r="U347" i="13"/>
  <c r="U449" i="13"/>
  <c r="U450" i="13" s="1"/>
  <c r="U27" i="13"/>
  <c r="C1994" i="13"/>
  <c r="C1995" i="13" s="1"/>
  <c r="K1994" i="13"/>
  <c r="K1995" i="13" s="1"/>
  <c r="O1994" i="13"/>
  <c r="O1995" i="13" s="1"/>
  <c r="S1994" i="13"/>
  <c r="S1995" i="13" s="1"/>
  <c r="U134" i="13"/>
  <c r="U240" i="13"/>
  <c r="U628" i="13"/>
  <c r="U629" i="13" s="1"/>
  <c r="U960" i="13"/>
  <c r="U1008" i="13"/>
  <c r="U1057" i="13"/>
  <c r="U169" i="13"/>
  <c r="U195" i="13"/>
  <c r="U270" i="13"/>
  <c r="U271" i="13" s="1"/>
  <c r="U287" i="13"/>
  <c r="U288" i="13" s="1"/>
  <c r="U318" i="13"/>
  <c r="U384" i="13"/>
  <c r="U385" i="13" s="1"/>
  <c r="U433" i="13"/>
  <c r="U585" i="13"/>
  <c r="U586" i="13" s="1"/>
  <c r="U840" i="13"/>
  <c r="U1032" i="13"/>
  <c r="U547" i="13"/>
  <c r="U646" i="13"/>
  <c r="U647" i="13" s="1"/>
  <c r="U729" i="13"/>
  <c r="U765" i="13"/>
  <c r="U766" i="13" s="1"/>
  <c r="U792" i="13"/>
  <c r="U793" i="13" s="1"/>
  <c r="U816" i="13"/>
  <c r="U817" i="13" s="1"/>
  <c r="U892" i="13"/>
  <c r="U893" i="13" s="1"/>
  <c r="U911" i="13"/>
  <c r="U985" i="13"/>
  <c r="U986" i="13" s="1"/>
  <c r="U1075" i="13"/>
  <c r="U1076" i="13" s="1"/>
  <c r="U1131" i="13"/>
  <c r="U1132" i="13" s="1"/>
  <c r="U1198" i="13"/>
  <c r="U1199" i="13" s="1"/>
  <c r="U1759" i="13"/>
  <c r="U1098" i="13"/>
  <c r="U1173" i="13"/>
  <c r="U1174" i="13" s="1"/>
  <c r="U1371" i="13"/>
  <c r="U1919" i="13"/>
  <c r="U478" i="13"/>
  <c r="U479" i="13" s="1"/>
  <c r="U1151" i="13"/>
  <c r="U1224" i="13"/>
  <c r="U1254" i="13"/>
  <c r="U1255" i="13" s="1"/>
  <c r="U1989" i="13"/>
  <c r="U1990" i="13" s="1"/>
  <c r="U1269" i="13"/>
  <c r="U1575" i="13"/>
  <c r="U1576" i="13" s="1"/>
  <c r="U1798" i="13"/>
  <c r="U1799" i="13" s="1"/>
  <c r="U1845" i="13"/>
  <c r="U1390" i="13"/>
  <c r="U1391" i="13" s="1"/>
  <c r="U1493" i="13"/>
  <c r="U1518" i="13"/>
  <c r="U1677" i="13"/>
  <c r="U1678" i="13" s="1"/>
  <c r="U1704" i="13"/>
  <c r="U1705" i="13" s="1"/>
  <c r="U1918" i="13"/>
  <c r="U1320" i="13"/>
  <c r="U1321" i="13" s="1"/>
  <c r="U1372" i="13"/>
  <c r="U1420" i="13"/>
  <c r="U1533" i="13"/>
  <c r="U1630" i="13"/>
  <c r="U1631" i="13" s="1"/>
  <c r="U1957" i="13"/>
  <c r="U1958" i="13" s="1"/>
  <c r="U79" i="13"/>
  <c r="U319" i="13"/>
  <c r="U406" i="13"/>
  <c r="U28" i="13"/>
  <c r="U348" i="13"/>
  <c r="U1345" i="13"/>
  <c r="U1421" i="13"/>
  <c r="G1994" i="13"/>
  <c r="G1995" i="13" s="1"/>
  <c r="D1994" i="13"/>
  <c r="D1995" i="13" s="1"/>
  <c r="H1994" i="13"/>
  <c r="H1995" i="13" s="1"/>
  <c r="L1994" i="13"/>
  <c r="L1995" i="13" s="1"/>
  <c r="P1994" i="13"/>
  <c r="P1995" i="13" s="1"/>
  <c r="T1994" i="13"/>
  <c r="T1995" i="13" s="1"/>
  <c r="U841" i="13"/>
  <c r="U865" i="13"/>
  <c r="U1009" i="13"/>
  <c r="N1994" i="13"/>
  <c r="N1995" i="13" s="1"/>
  <c r="U1993" i="13"/>
  <c r="E1994" i="13"/>
  <c r="I1994" i="13"/>
  <c r="I1995" i="13" s="1"/>
  <c r="M1994" i="13"/>
  <c r="M1995" i="13" s="1"/>
  <c r="Q1994" i="13"/>
  <c r="Q1995" i="13" s="1"/>
  <c r="C28" i="13"/>
  <c r="K28" i="13"/>
  <c r="O28" i="13"/>
  <c r="S28" i="13"/>
  <c r="U548" i="13"/>
  <c r="U1450" i="13"/>
  <c r="F1994" i="13"/>
  <c r="F1995" i="13" s="1"/>
  <c r="J1994" i="13"/>
  <c r="R1994" i="13"/>
  <c r="R1995" i="13" s="1"/>
  <c r="D28" i="13"/>
  <c r="H28" i="13"/>
  <c r="L28" i="13"/>
  <c r="P28" i="13"/>
  <c r="T28" i="13"/>
  <c r="U675" i="13"/>
  <c r="U1994" i="13" s="1"/>
  <c r="U701" i="13"/>
  <c r="U702" i="13" s="1"/>
  <c r="U730" i="13"/>
  <c r="U912" i="13"/>
  <c r="U1033" i="13"/>
  <c r="U1099" i="13"/>
  <c r="U1152" i="13"/>
  <c r="U1225" i="13"/>
  <c r="U1296" i="13"/>
  <c r="U1297" i="13" s="1"/>
  <c r="U1494" i="13"/>
  <c r="U1534" i="13"/>
  <c r="U1558" i="13"/>
  <c r="U1660" i="13"/>
  <c r="U1270" i="13"/>
  <c r="U1600" i="13"/>
  <c r="U1601" i="13" s="1"/>
  <c r="U1846" i="13"/>
  <c r="U1879" i="13"/>
  <c r="O14" i="5"/>
  <c r="O18" i="5"/>
  <c r="U676" i="13" l="1"/>
  <c r="C1996" i="13"/>
  <c r="J1995" i="13"/>
  <c r="K1996" i="13"/>
  <c r="E1995" i="13"/>
  <c r="E1996" i="13"/>
  <c r="U1995" i="13"/>
  <c r="E38" i="5"/>
  <c r="F38" i="5"/>
  <c r="O127" i="5" l="1"/>
  <c r="O159" i="5"/>
  <c r="O158" i="5"/>
  <c r="O157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O155" i="5"/>
  <c r="O154" i="5"/>
  <c r="O153" i="5"/>
  <c r="O152" i="5"/>
  <c r="O151" i="5"/>
  <c r="O150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O148" i="5"/>
  <c r="O147" i="5"/>
  <c r="O146" i="5"/>
  <c r="O145" i="5"/>
  <c r="O144" i="5"/>
  <c r="O143" i="5"/>
  <c r="O142" i="5"/>
  <c r="O141" i="5"/>
  <c r="O140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O138" i="5"/>
  <c r="O137" i="5"/>
  <c r="O136" i="5"/>
  <c r="O135" i="5"/>
  <c r="O134" i="5"/>
  <c r="O133" i="5"/>
  <c r="O132" i="5"/>
  <c r="O131" i="5"/>
  <c r="O130" i="5"/>
  <c r="O129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O126" i="5"/>
  <c r="O125" i="5"/>
  <c r="O124" i="5"/>
  <c r="O123" i="5"/>
  <c r="O122" i="5"/>
  <c r="O121" i="5"/>
  <c r="O120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O118" i="5"/>
  <c r="O117" i="5"/>
  <c r="O116" i="5"/>
  <c r="O115" i="5"/>
  <c r="O114" i="5"/>
  <c r="O113" i="5"/>
  <c r="O112" i="5"/>
  <c r="O111" i="5"/>
  <c r="O110" i="5"/>
  <c r="O109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O106" i="5"/>
  <c r="O105" i="5"/>
  <c r="O104" i="5"/>
  <c r="O103" i="5"/>
  <c r="O102" i="5"/>
  <c r="O101" i="5"/>
  <c r="O100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O97" i="5"/>
  <c r="O96" i="5"/>
  <c r="O95" i="5"/>
  <c r="O94" i="5"/>
  <c r="O93" i="5"/>
  <c r="O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O88" i="5"/>
  <c r="O87" i="5"/>
  <c r="O86" i="5"/>
  <c r="O85" i="5"/>
  <c r="O84" i="5"/>
  <c r="O83" i="5"/>
  <c r="O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O78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O75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O72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O69" i="5"/>
  <c r="O68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O65" i="5"/>
  <c r="O64" i="5"/>
  <c r="O63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O60" i="5"/>
  <c r="O59" i="5"/>
  <c r="O58" i="5"/>
  <c r="O57" i="5"/>
  <c r="O56" i="5"/>
  <c r="O55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O52" i="5"/>
  <c r="O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O46" i="5"/>
  <c r="O45" i="5"/>
  <c r="O44" i="5"/>
  <c r="O43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O40" i="5"/>
  <c r="O39" i="5"/>
  <c r="N38" i="5"/>
  <c r="M38" i="5"/>
  <c r="L38" i="5"/>
  <c r="K38" i="5"/>
  <c r="J38" i="5"/>
  <c r="I38" i="5"/>
  <c r="H38" i="5"/>
  <c r="G38" i="5"/>
  <c r="D38" i="5"/>
  <c r="C38" i="5"/>
  <c r="O37" i="5"/>
  <c r="O36" i="5"/>
  <c r="O35" i="5"/>
  <c r="O34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O31" i="5"/>
  <c r="O30" i="5"/>
  <c r="O29" i="5"/>
  <c r="O28" i="5"/>
  <c r="O27" i="5"/>
  <c r="N26" i="5"/>
  <c r="M26" i="5"/>
  <c r="L26" i="5"/>
  <c r="K26" i="5"/>
  <c r="J26" i="5"/>
  <c r="I26" i="5"/>
  <c r="H26" i="5"/>
  <c r="G26" i="5"/>
  <c r="F26" i="5"/>
  <c r="E26" i="5"/>
  <c r="D26" i="5"/>
  <c r="C26" i="5"/>
  <c r="O24" i="5"/>
  <c r="O23" i="5"/>
  <c r="O22" i="5"/>
  <c r="O21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O17" i="5"/>
  <c r="O16" i="5"/>
  <c r="O15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O12" i="5" s="1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O10" i="5" s="1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O8" i="5"/>
  <c r="O7" i="5"/>
  <c r="N6" i="5"/>
  <c r="M6" i="5"/>
  <c r="L6" i="5"/>
  <c r="K6" i="5"/>
  <c r="J6" i="5"/>
  <c r="I6" i="5"/>
  <c r="H6" i="5"/>
  <c r="G6" i="5"/>
  <c r="F6" i="5"/>
  <c r="E6" i="5"/>
  <c r="D6" i="5"/>
  <c r="C6" i="5"/>
  <c r="O74" i="5" l="1"/>
  <c r="O77" i="5"/>
  <c r="O20" i="5"/>
  <c r="O26" i="5"/>
  <c r="E161" i="5"/>
  <c r="I161" i="5"/>
  <c r="M161" i="5"/>
  <c r="O119" i="5"/>
  <c r="O156" i="5"/>
  <c r="O80" i="5"/>
  <c r="O33" i="5"/>
  <c r="O90" i="5"/>
  <c r="O149" i="5"/>
  <c r="O62" i="5"/>
  <c r="O71" i="5"/>
  <c r="O6" i="5"/>
  <c r="O42" i="5"/>
  <c r="O54" i="5"/>
  <c r="O67" i="5"/>
  <c r="O99" i="5"/>
  <c r="O108" i="5"/>
  <c r="O139" i="5"/>
  <c r="D161" i="5"/>
  <c r="H161" i="5"/>
  <c r="L161" i="5"/>
  <c r="O38" i="5"/>
  <c r="O49" i="5"/>
  <c r="O128" i="5"/>
  <c r="F161" i="5"/>
  <c r="J161" i="5"/>
  <c r="N161" i="5"/>
  <c r="C161" i="5"/>
  <c r="G161" i="5"/>
  <c r="K161" i="5"/>
  <c r="O161" i="5" l="1"/>
</calcChain>
</file>

<file path=xl/sharedStrings.xml><?xml version="1.0" encoding="utf-8"?>
<sst xmlns="http://schemas.openxmlformats.org/spreadsheetml/2006/main" count="1366" uniqueCount="1204">
  <si>
    <t>ลำดับที่</t>
  </si>
  <si>
    <t>บริหาร</t>
  </si>
  <si>
    <t>ต้น</t>
  </si>
  <si>
    <t>สูง</t>
  </si>
  <si>
    <t>รวม</t>
  </si>
  <si>
    <t>อำนวยการ</t>
  </si>
  <si>
    <t>วิชาการ</t>
  </si>
  <si>
    <t>ทั่วไป</t>
  </si>
  <si>
    <t>ประเภทตำแหน่ง / ระดับตำแหน่ง</t>
  </si>
  <si>
    <t>ทว</t>
  </si>
  <si>
    <t>ชช</t>
  </si>
  <si>
    <t>ชพ</t>
  </si>
  <si>
    <t>ปก/ชก/ชพ</t>
  </si>
  <si>
    <t>อว</t>
  </si>
  <si>
    <t>ปง/ชง</t>
  </si>
  <si>
    <t>ปก/ชก</t>
  </si>
  <si>
    <t>ส่วนกลาง</t>
  </si>
  <si>
    <t>กองการเจ้าหน้าที่</t>
  </si>
  <si>
    <t>1.1 นักบริหาร (อธิบดีกรม)</t>
  </si>
  <si>
    <t>1.2 นักบริหาร (รองอธิบดี)</t>
  </si>
  <si>
    <t>ข้อมูลกรอบอัตรากำลังข้าราชการพลเรือนสามัญ จำแนกตามชื่อตำแหน่งในสายงาน ประเภทตำแหน่งและระดับตำแหน่ง
ราชการบริหารส่วนกลาง  กรมส่งเสริมการเกษตร</t>
  </si>
  <si>
    <t>1.3 ผู้ทรงคุณวุฒิ</t>
  </si>
  <si>
    <t>กลุ่มตรวจสอบภายใน</t>
  </si>
  <si>
    <t>2.1 นักวิชาการตรวจสอบภายใน</t>
  </si>
  <si>
    <t>กลุ่มพัฒนาระบบบริหาร</t>
  </si>
  <si>
    <t>สำนักงานเลขานุการกรม</t>
  </si>
  <si>
    <t>4.2 นักจัดการงานทั่วไป</t>
  </si>
  <si>
    <t>4.3 เจ้าพนักงานธุรการ</t>
  </si>
  <si>
    <t>5.1 ผู้อำนวยการ</t>
  </si>
  <si>
    <t>5.2 นักทรัพยากรบุคคล</t>
  </si>
  <si>
    <t>4.4 นายช่างเทคนิค</t>
  </si>
  <si>
    <t>4.1 ผู้อำนวยการ (เลขานุการกรม)</t>
  </si>
  <si>
    <t>5.3 นิติกร</t>
  </si>
  <si>
    <t>5.4 เจ้าพนักงานธุรการ</t>
  </si>
  <si>
    <t>กองคลัง</t>
  </si>
  <si>
    <t xml:space="preserve">6.1 ผู้อำนวยการ </t>
  </si>
  <si>
    <t>6.2 นักวิชาการเงินและบัญชี</t>
  </si>
  <si>
    <t>6.4 เจ้าพนักงานธุรการ</t>
  </si>
  <si>
    <t>6.5 เจ้าพนักงานการเงินและบัญชี</t>
  </si>
  <si>
    <t>6.3 นักวิชาการพัสดุ</t>
  </si>
  <si>
    <t>6.6 เจ้าพนักงานพัสดุ</t>
  </si>
  <si>
    <t>กองแผนงาน</t>
  </si>
  <si>
    <t>7.1 ผู้อำนวยการ</t>
  </si>
  <si>
    <t>7.2 นักวิเคราะห์นโยบายและแผน</t>
  </si>
  <si>
    <t>7.3 นักวิเทศสัมพันธ์</t>
  </si>
  <si>
    <t>7.4 เจ้าพนักงานธุรการ</t>
  </si>
  <si>
    <t>กองพัฒนาการเกษตรพื้นที่เฉพาะ</t>
  </si>
  <si>
    <t>8.1 ผู้อำนวยการ</t>
  </si>
  <si>
    <t>8.2 นักวิชาการส่งเสริมการเกษตร</t>
  </si>
  <si>
    <t>8.3 เจ้าพนักงานธุรการ</t>
  </si>
  <si>
    <t>กองพัฒนาเกษตรกรและวิสาหกิจชุมชน</t>
  </si>
  <si>
    <t>9.1 ผู้อำนวยการ</t>
  </si>
  <si>
    <t>9.2 นักวิชาการส่งเสริมการเกษตร</t>
  </si>
  <si>
    <t>9.3 เจ้าพนักงานธุรการ</t>
  </si>
  <si>
    <t>กองวิจัยและพัฒนางานส่งเสริมการเกษตร</t>
  </si>
  <si>
    <t>10.1 ผู้อำนวยการ</t>
  </si>
  <si>
    <t>10.2 นักวิชาการส่งเสริมการเกษตร</t>
  </si>
  <si>
    <t>10.3 นักวิชาการเกษตร</t>
  </si>
  <si>
    <t>10.4 เจ้าพนักงานธุรการ</t>
  </si>
  <si>
    <t>ศูนย์เทคโนโลยีสารสนเทศและการสื่อสาร</t>
  </si>
  <si>
    <t>11.1 ผู้อำนวยการ</t>
  </si>
  <si>
    <t>11.2 นักวิชาการคอมพิวเตอร์</t>
  </si>
  <si>
    <t>11.3 นักวิชาการสถิติ</t>
  </si>
  <si>
    <t>11.4 นักวิชาการแผนที่ภาพถ่าย</t>
  </si>
  <si>
    <t>11.5 นักวิชาการส่งเสริมการเกษตร</t>
  </si>
  <si>
    <t>11.6 เจ้าพนักงานธุรการ</t>
  </si>
  <si>
    <t>11.7 นายช่างไฟฟ้า</t>
  </si>
  <si>
    <t>สำนักงานเกษตรพื้นที่กรุงเทพมหานคร</t>
  </si>
  <si>
    <t>12.1 ผู้อำนวยการ (เกษตรกรุงเทพมหานคร)</t>
  </si>
  <si>
    <t>12.2 นักวิชาการส่งเสริมการเกษตร</t>
  </si>
  <si>
    <t>12.3 เจ้าพนักงานธุรการ</t>
  </si>
  <si>
    <t>12.4 เจ้าพนักงานการเงินและบัญชี</t>
  </si>
  <si>
    <t>สำนักงานเกษตรพื้นที่ 1</t>
  </si>
  <si>
    <t>12.6 นักวิชาการส่งเสริมการเกษตร</t>
  </si>
  <si>
    <t>12.7 เจ้าพนักงานธุรการ</t>
  </si>
  <si>
    <t>12.5 นักวิชาการส่งเสริมการเกษตร (หัวหน้าสำนักงาน)</t>
  </si>
  <si>
    <t>สำนักงานเกษตรพื้นที่ 2</t>
  </si>
  <si>
    <t>12.8 นักวิชาการส่งเสริมการเกษตร (หัวหน้าสำนักงาน)</t>
  </si>
  <si>
    <t>12.9 นักวิชาการส่งเสริมการเกษตร</t>
  </si>
  <si>
    <t>สำนักงานเกษตรพื้นที่ 3</t>
  </si>
  <si>
    <t>12.10 นักวิชาการส่งเสริมการเกษตร (หัวหน้าสำนักงาน)</t>
  </si>
  <si>
    <t>12.11 นักวิชาการส่งเสริมการเกษตร</t>
  </si>
  <si>
    <t>สำนักงานเกษตรพื้นที่ 4</t>
  </si>
  <si>
    <t>12.12 นักวิชาการส่งเสริมการเกษตร (หัวหน้าสำนักงาน)</t>
  </si>
  <si>
    <t>12.13 นักวิชาการส่งเสริมการเกษตร</t>
  </si>
  <si>
    <t>สำนักงานส่งเสริมและพัฒนาการเกษตรที่ 1 จังหวัดชัยนาท</t>
  </si>
  <si>
    <t>13.1 ผู้อำนวยการ</t>
  </si>
  <si>
    <t>13.2 นักวิชาการส่งเสริมการเกษตร</t>
  </si>
  <si>
    <t>13.3 นักวิชาการเกษตร</t>
  </si>
  <si>
    <t>13.4 นักทรัพยากรบุคคล</t>
  </si>
  <si>
    <t>13.5 นักวิชาการแผนที่ภาพถ่าย</t>
  </si>
  <si>
    <t>13.6 วิศวกรการเกษตร</t>
  </si>
  <si>
    <t>13.7 นายช่างเทคนิค</t>
  </si>
  <si>
    <t>13.8 เจ้าพนักงานธุรการ</t>
  </si>
  <si>
    <t>13.9 นายช่างเครื่องกล</t>
  </si>
  <si>
    <t>สำนักงานส่งเสริมและพัฒนาการเกษตรที่ 2 จังหวัดราชบุรี</t>
  </si>
  <si>
    <t>สำนักงานส่งเสริมและพัฒนาการเกษตรที่ 3 จังหวัดระยอง</t>
  </si>
  <si>
    <t>14.1 ผู้อำนวยการ</t>
  </si>
  <si>
    <t>14.2 นักวิชาการส่งเสริมการเกษตร</t>
  </si>
  <si>
    <t>14.3 นักวิชาการเกษตร</t>
  </si>
  <si>
    <t>14.4 นักทรัพยากรบุคคล</t>
  </si>
  <si>
    <t>14.5 นักวิชาการแผนที่ภาพถ่าย</t>
  </si>
  <si>
    <t>14.6 วิศวกรการเกษตร</t>
  </si>
  <si>
    <t>14.7 เจ้าพนักงานธุรการ</t>
  </si>
  <si>
    <t>14.8 นายช่างเครื่องกล</t>
  </si>
  <si>
    <t>15.1 ผู้อำนวยการ</t>
  </si>
  <si>
    <t>15.2 นักวิชาการส่งเสริมการเกษตร</t>
  </si>
  <si>
    <t>15.3 นักวิชาการเกษตร</t>
  </si>
  <si>
    <t>15.4 นักทรัพยากรบุคคล</t>
  </si>
  <si>
    <t>15.5 นักวิชาการแผนที่ภาพถ่าย</t>
  </si>
  <si>
    <t>15.6 เจ้าพนักงานธุรการ</t>
  </si>
  <si>
    <t>15.7 นายช่างเครื่องกล</t>
  </si>
  <si>
    <t>15.8 นายช่างเทคนิค</t>
  </si>
  <si>
    <t>สำนักงานส่งเสริมและพัฒนาการเกษตรที่ 4 จังหวัดขอนแก่น</t>
  </si>
  <si>
    <t>16.1 ผู้อำนวยการ</t>
  </si>
  <si>
    <t>16.2 นักวิชาการส่งเสริมการเกษตร</t>
  </si>
  <si>
    <t>16.3 นักวิชาการเกษตร</t>
  </si>
  <si>
    <t>16.4 นักทรัพยากรบุคคล</t>
  </si>
  <si>
    <t>16.5 นักวิชาการแผนที่ภาพถ่าย</t>
  </si>
  <si>
    <t>16.6 วิศวกรการเกษตร</t>
  </si>
  <si>
    <t>สำนักงานส่งเสริมและพัฒนาการเกษตรที่ 5 จังหวัดสงขลา</t>
  </si>
  <si>
    <t>17.1 ผู้อำนวยการ</t>
  </si>
  <si>
    <t>17.2 นักวิชาการส่งเสริมการเกษตร</t>
  </si>
  <si>
    <t>17.3 นักวิชาการเกษตร</t>
  </si>
  <si>
    <t>17.4 นักทรัพยากรบุคคล</t>
  </si>
  <si>
    <t>17.5 นักวิชาการแผนที่ภาพถ่าย</t>
  </si>
  <si>
    <t>17.6 นายช่างเครื่องกล</t>
  </si>
  <si>
    <t>17.7 เจ้าพนักงานธุรการ</t>
  </si>
  <si>
    <t>17.8 เจ้าพนักงานการเกษตร</t>
  </si>
  <si>
    <t>สำนักงานส่งเสริมและพัฒนาการเกษตรที่ 6 จังหวัดเชียงใหม่</t>
  </si>
  <si>
    <t>18.1 ผู้อำนวยการ</t>
  </si>
  <si>
    <t>18.2 นักวิชาการส่งเสริมการเกษตร</t>
  </si>
  <si>
    <t>18.3 นักวิชาการเกษตร</t>
  </si>
  <si>
    <t>18.4 นักทรัพยากรบุคคล</t>
  </si>
  <si>
    <t>18.5 นักวิชาการแผนที่ภาพถ่าย</t>
  </si>
  <si>
    <t>18.6 วิศวกรการเกษตร</t>
  </si>
  <si>
    <t>18.7 นายช่างเทคนิค</t>
  </si>
  <si>
    <t>18.8 นายช่างเครื่องกล</t>
  </si>
  <si>
    <t>18.9 เจ้าพนักงานธุรการ</t>
  </si>
  <si>
    <t>ชก</t>
  </si>
  <si>
    <t>สำนักพัฒนาการถ่ายทอดเทคโนโลยี</t>
  </si>
  <si>
    <t>19.1 ผู้อำนวยการ</t>
  </si>
  <si>
    <t>19.2 นักทรัพยากรบุคคล</t>
  </si>
  <si>
    <t>19.3 นักวิชาการเผยแพร่</t>
  </si>
  <si>
    <t>19.4 นายช่างศิลป์</t>
  </si>
  <si>
    <t>19.5 นายช่างเทคนิค</t>
  </si>
  <si>
    <t>19.6 นายช่างไฟฟ้า</t>
  </si>
  <si>
    <t>19.7 ผู้ประกาศและรายงานข่าว</t>
  </si>
  <si>
    <t>19.8 นายช่างพิมพ์</t>
  </si>
  <si>
    <t>19.9 เจ้าพนักงานธุรการ</t>
  </si>
  <si>
    <t>สำนักพัฒนาคุณภาพสินค้าเกษตร</t>
  </si>
  <si>
    <t>20.1 ผู้อำนวยการ</t>
  </si>
  <si>
    <t>20.2 นักวิชาการเกษตร</t>
  </si>
  <si>
    <t>20.3 วิศวกรการเกษตร</t>
  </si>
  <si>
    <t>20.4 เจ้าพนักงานการเกษตร</t>
  </si>
  <si>
    <t>20.5 นายช่างเครื่องกล</t>
  </si>
  <si>
    <t>20.6 เจ้าพนักงานธุรการ</t>
  </si>
  <si>
    <t>21.1 ผู้อำนวยการ</t>
  </si>
  <si>
    <t>21.2 นักวิชาการเกษตร</t>
  </si>
  <si>
    <t>21.3 เจ้าพนักงานธุรการ</t>
  </si>
  <si>
    <t>สำนักส่งเสริมและจัดการสินค้าเกษตร</t>
  </si>
  <si>
    <t>กลุ่มพัฒนาระบบงานและอัตรากำลัง  กองการเจ้าหน้าที่</t>
  </si>
  <si>
    <t>เกษตรตำบล</t>
  </si>
  <si>
    <t>เกษตรอำเภอ</t>
  </si>
  <si>
    <t>เกษตรจังหวัด</t>
  </si>
  <si>
    <t>รวมทั้งสิ้น</t>
  </si>
  <si>
    <t>878 อำเภอ</t>
  </si>
  <si>
    <t>76  จังหวัด</t>
  </si>
  <si>
    <t>รวมส่วนภูมิภาค</t>
  </si>
  <si>
    <t>รวมทั้งจังหวัด</t>
  </si>
  <si>
    <t>รวม 7 อำเภอ</t>
  </si>
  <si>
    <t>7. อ. ลืออำนาจ</t>
  </si>
  <si>
    <t>6. อ. หัวตะพาน</t>
  </si>
  <si>
    <t>5. อ. เสนางคนิคม</t>
  </si>
  <si>
    <t>4. อ. พนา</t>
  </si>
  <si>
    <t>3. อ. ปทุมราชวงศา</t>
  </si>
  <si>
    <t>2. อ. ชานุมาน</t>
  </si>
  <si>
    <t>1. อ. เมืองอำนาจเจริญ</t>
  </si>
  <si>
    <t>จังหวัดอำนาจเจริญ</t>
  </si>
  <si>
    <t>รวม 25 อำเภอ</t>
  </si>
  <si>
    <t>25. อ.น้ำขุ่น</t>
  </si>
  <si>
    <t>24. อ.สว่างวีระวงศ์</t>
  </si>
  <si>
    <t>23. อ.เหล่าเสือโก้ก</t>
  </si>
  <si>
    <t>22. อ.นาตาล</t>
  </si>
  <si>
    <t>21. อ. นาเยีย</t>
  </si>
  <si>
    <t>20. อ. ทุ่งศรีอุดม</t>
  </si>
  <si>
    <t>19. อ. ดอนมดแดง</t>
  </si>
  <si>
    <t>18. อ. สิรินธร</t>
  </si>
  <si>
    <t>17. อ. สำโรง</t>
  </si>
  <si>
    <t>16. อ. โพธิ์ไทร</t>
  </si>
  <si>
    <t>15. อ. ตาลสุม</t>
  </si>
  <si>
    <t>14. อ. เขมราฐ</t>
  </si>
  <si>
    <t>13. อ. นาจะหลวย</t>
  </si>
  <si>
    <t>12. อ. กุดข้าวปุ้น</t>
  </si>
  <si>
    <t>11. อ. น้ำยืน</t>
  </si>
  <si>
    <t>10. อ. วารินชำราบ</t>
  </si>
  <si>
    <t>9. อ. ตระการพืชผล</t>
  </si>
  <si>
    <t>8. อ. พิบูลมังสาหาร</t>
  </si>
  <si>
    <t>7. อ. ม่วงสามสิบ</t>
  </si>
  <si>
    <t>6. อ. เขื่องใน</t>
  </si>
  <si>
    <t>5. อ. ศรีเมืองใหม่</t>
  </si>
  <si>
    <t>4. อ. เดชอุดม</t>
  </si>
  <si>
    <t>3. อ. บุณฑริก</t>
  </si>
  <si>
    <t>2. อ. โขงเจียม</t>
  </si>
  <si>
    <t>1. อ. เมืองอุบลราชธานี</t>
  </si>
  <si>
    <t>จังหวัดอุบลราชธานี</t>
  </si>
  <si>
    <t>รวม 8 อำเภอ</t>
  </si>
  <si>
    <t>8. อ. ห้วยคต</t>
  </si>
  <si>
    <t>7. อ. ลานสัก</t>
  </si>
  <si>
    <t>6. อ. ทัพทัน</t>
  </si>
  <si>
    <t>5. อ. สว่างอารมณ์</t>
  </si>
  <si>
    <t>4. อ. หนองขาหย่าง</t>
  </si>
  <si>
    <t>3. อ. หนองฉาง</t>
  </si>
  <si>
    <t>2. อ. บ้านไร่</t>
  </si>
  <si>
    <t>1. อ. เมืองอุทัยธานี</t>
  </si>
  <si>
    <t>จังหวัดอุทัยธานี</t>
  </si>
  <si>
    <t>รวม 9 อำเภอ</t>
  </si>
  <si>
    <t>9. อ. ทองแสนขัน</t>
  </si>
  <si>
    <t>8. อ. บ้านโคก</t>
  </si>
  <si>
    <t>7. อ. ตรอน</t>
  </si>
  <si>
    <t>6. อ. ท่าปลา</t>
  </si>
  <si>
    <t>5. อ. พิชัย</t>
  </si>
  <si>
    <t>4. อ. น้ำปาด</t>
  </si>
  <si>
    <t>3. อ. ลับแล</t>
  </si>
  <si>
    <t>2. อ. ฟากท่า</t>
  </si>
  <si>
    <t>1. อ. เมืองอุตรดิตถ์</t>
  </si>
  <si>
    <t>จังหวัดอุตรดิตถ์</t>
  </si>
  <si>
    <t>รวม 20 อำเภอ</t>
  </si>
  <si>
    <t>20. อ.ประจักษ์ศิลปาคม</t>
  </si>
  <si>
    <t>19. อ.กู่แก้ว</t>
  </si>
  <si>
    <t>18. อ. พิบูลย์รักษ์</t>
  </si>
  <si>
    <t>17. อ. นายูง</t>
  </si>
  <si>
    <t>16. อ. หนองแสง</t>
  </si>
  <si>
    <t>15. อ. ไชยวาน</t>
  </si>
  <si>
    <t>14. อ. ทุ่งฝน</t>
  </si>
  <si>
    <t>13. อ. สร้างคอม</t>
  </si>
  <si>
    <t>12. อ. วังสามหมอ</t>
  </si>
  <si>
    <t>11. อ. โนนสะอาด</t>
  </si>
  <si>
    <t>10. อ. กุดจับ</t>
  </si>
  <si>
    <t>9. อ. หนองวัวซอ</t>
  </si>
  <si>
    <t>8. อ. น้ำโสม</t>
  </si>
  <si>
    <t>7. อ. ศรีธาตุ</t>
  </si>
  <si>
    <t>6. อ. เพ็ญ</t>
  </si>
  <si>
    <t>5. อ. หนองหาน</t>
  </si>
  <si>
    <t>4. อ. กุมภวาปี</t>
  </si>
  <si>
    <t>3. อ. บ้านผือ</t>
  </si>
  <si>
    <t>2. อ. บ้านดุง</t>
  </si>
  <si>
    <t>1. อ. เมืองอุดรธานี</t>
  </si>
  <si>
    <t>จังหวัดอุดรธานี</t>
  </si>
  <si>
    <t>7. อ. วิเศษชัยชาญ</t>
  </si>
  <si>
    <t>6. อ. แสวงหา</t>
  </si>
  <si>
    <t>5. อ. สามโก้</t>
  </si>
  <si>
    <t>4. อ. โพธิ์ทอง</t>
  </si>
  <si>
    <t>3. อ. ป่าโมก</t>
  </si>
  <si>
    <t>2. อ. ไชโย</t>
  </si>
  <si>
    <t>1. อ. เมืองอ่างทอง</t>
  </si>
  <si>
    <t>จังหวัดอ่างทอง</t>
  </si>
  <si>
    <t>รวม 6 อำเภอ</t>
  </si>
  <si>
    <t>5. อ. สุวรรณคูหา</t>
  </si>
  <si>
    <t>4. อ. ศรีบุญเรือง</t>
  </si>
  <si>
    <t>3. อ. โนนสัง</t>
  </si>
  <si>
    <t>2. อ. นากลาง</t>
  </si>
  <si>
    <t>1. อ. เมืองหนองบัวลำภู</t>
  </si>
  <si>
    <t>จังหวัดหนองบัวลำภู</t>
  </si>
  <si>
    <t>9. อ.โพธิ์ตาก</t>
  </si>
  <si>
    <t>8. อ.เฝ้าไร่</t>
  </si>
  <si>
    <t>7. อ.รัตนวาปี</t>
  </si>
  <si>
    <t>6. อ.สระใคร</t>
  </si>
  <si>
    <t>5. อ. สังคม</t>
  </si>
  <si>
    <t>4. อ. ท่าบ่อ</t>
  </si>
  <si>
    <t>3. อ. ศรีเชียงใหม่</t>
  </si>
  <si>
    <t>2. อ. โพนพิสัย</t>
  </si>
  <si>
    <t>1. อ. เมืองหนองคาย</t>
  </si>
  <si>
    <t xml:space="preserve">จังหวัดหนองคาย </t>
  </si>
  <si>
    <t>(แยกไป จ.บึงกาฬ 8 อำเภอ ปี 2554)</t>
  </si>
  <si>
    <t>รวม 17 อำเภอ</t>
  </si>
  <si>
    <t>17. อ.โนนนารายณ์</t>
  </si>
  <si>
    <t>16. อ.เขวาสินรินทร์</t>
  </si>
  <si>
    <t>15. อ.พนมดงรัก</t>
  </si>
  <si>
    <t>14. อ.ศรีณรงค์</t>
  </si>
  <si>
    <t>13. อ. ลำดวน</t>
  </si>
  <si>
    <t>12. อ. บัวเชด</t>
  </si>
  <si>
    <t>11. อ. สนม</t>
  </si>
  <si>
    <t>10. อ. กาบเชิง</t>
  </si>
  <si>
    <t>9. อ. ท่าตูม</t>
  </si>
  <si>
    <t>8. อ. ศีขรภูมิ</t>
  </si>
  <si>
    <t>7. อ. สังขะ</t>
  </si>
  <si>
    <t>6. อ. สำโรงทาบ</t>
  </si>
  <si>
    <t>5. อ. รัตนบุรี</t>
  </si>
  <si>
    <t>4. อ. ปราสาท</t>
  </si>
  <si>
    <t>3. อ. ชุมพลบุรี</t>
  </si>
  <si>
    <t>2. อ. จอมพระ</t>
  </si>
  <si>
    <t>1. อ. เมืองสุรินทร์</t>
  </si>
  <si>
    <t>จังหวัดสุรินทร์</t>
  </si>
  <si>
    <t>รวม 19 อำเภอ</t>
  </si>
  <si>
    <t>19. อ. วิภาวดี</t>
  </si>
  <si>
    <t>18. อ. ชัยบุรี</t>
  </si>
  <si>
    <t>17. อ. บ้านนาเดิม</t>
  </si>
  <si>
    <t>16. อ. บ้านตาขุน</t>
  </si>
  <si>
    <t>15. อ. เคียนซา</t>
  </si>
  <si>
    <t>14. อ. เกาะพะงัน</t>
  </si>
  <si>
    <t>13. อ. เวียงสระ</t>
  </si>
  <si>
    <t>12. อ. ดอนสัก</t>
  </si>
  <si>
    <t>11. อ. พนม</t>
  </si>
  <si>
    <t>10. อ. ท่าฉาง</t>
  </si>
  <si>
    <t>9. อ. ท่าชนะ</t>
  </si>
  <si>
    <t>8. อ. พุนพิน</t>
  </si>
  <si>
    <t>7. อ. พระแสง</t>
  </si>
  <si>
    <t>6. อ. เกาะสมุย</t>
  </si>
  <si>
    <t>5. อ. คีรีรัฐนิคม</t>
  </si>
  <si>
    <t>4. อ. กาญจนดิษฐ์</t>
  </si>
  <si>
    <t>3. อ. ไชยา</t>
  </si>
  <si>
    <t>2. อ. บ้านนาสาร</t>
  </si>
  <si>
    <t>1. อ. เมืองสุราษฎร์ธานี</t>
  </si>
  <si>
    <t>จังหวัดสุราษฎร์ธานี</t>
  </si>
  <si>
    <t>รวม 10 อำเภอ</t>
  </si>
  <si>
    <t>10. อ. หนองหญ้าไซ</t>
  </si>
  <si>
    <t>9. อ. ด่านช้าง</t>
  </si>
  <si>
    <t>8. อ. อู่ทอง</t>
  </si>
  <si>
    <t>7. อ. สองพี่น้อง</t>
  </si>
  <si>
    <t>6. อ. ศรีประจันต์</t>
  </si>
  <si>
    <t>5. อ. สามชุก</t>
  </si>
  <si>
    <t>4. อ. ดอนเจดีย์</t>
  </si>
  <si>
    <t>3. อ. เดิมบางนางบวช</t>
  </si>
  <si>
    <t>2. อ. บางปลาม้า</t>
  </si>
  <si>
    <t>1. อ. เมืองสุพรรณบุรี</t>
  </si>
  <si>
    <t>จังหวัดสุพรรณบุรี</t>
  </si>
  <si>
    <t>9. อ. ศรีนคร</t>
  </si>
  <si>
    <t>8. อ. ศรีสัชนาลัย</t>
  </si>
  <si>
    <t>7. อ. กงไกรลาศ</t>
  </si>
  <si>
    <t>6. อ. ทุ่งเสลี่ยม</t>
  </si>
  <si>
    <t>5. อ. ศรีสำโรง</t>
  </si>
  <si>
    <t>4. อ. สวรรคโลก</t>
  </si>
  <si>
    <t>3. อ. คีรีมาศ</t>
  </si>
  <si>
    <t>2. อ. บ้านด่านลานหอย</t>
  </si>
  <si>
    <t>1. อ. เมืองสุโขทัย</t>
  </si>
  <si>
    <t>จังหวัดสุโขทัย</t>
  </si>
  <si>
    <t>6. อ. ค่ายบางระจัน</t>
  </si>
  <si>
    <t>5. อ. ท่าช้าง</t>
  </si>
  <si>
    <t>4. อ. พรหมบุรี</t>
  </si>
  <si>
    <t>3. อ. อินทร์บุรี</t>
  </si>
  <si>
    <t>2. อ. บางระจัน</t>
  </si>
  <si>
    <t>1. อ. เมืองสิงห์บุรี</t>
  </si>
  <si>
    <t>จังหวัดสิงห์บุรี</t>
  </si>
  <si>
    <t>รวม 13 อำเภอ</t>
  </si>
  <si>
    <t>13.อ.เฉลิมพระเกียรติ</t>
  </si>
  <si>
    <t>12. อ. วังม่วง</t>
  </si>
  <si>
    <t>11. อ. ดอนพุด</t>
  </si>
  <si>
    <t>10. อ. หนองโดน</t>
  </si>
  <si>
    <t>9. อ. มวกเหล็ก</t>
  </si>
  <si>
    <t>8. อ. วิหารแดง</t>
  </si>
  <si>
    <t>7. อ. เสาไห้</t>
  </si>
  <si>
    <t>6. อ. พระพุทธบาท</t>
  </si>
  <si>
    <t>5. อ. หนองแซง</t>
  </si>
  <si>
    <t>4. อ. หนองแค</t>
  </si>
  <si>
    <t>3. อ. แก่งคอย</t>
  </si>
  <si>
    <t>2. อ. บ้านหมอ</t>
  </si>
  <si>
    <t>1. อ. เมืองสระบุรี</t>
  </si>
  <si>
    <t>จังหวัดสระบุรี</t>
  </si>
  <si>
    <t>6. อ. อรัญประเทศ</t>
  </si>
  <si>
    <t>5. อ. วัฒนานคร</t>
  </si>
  <si>
    <t>4. อ. วังน้ำเย็น</t>
  </si>
  <si>
    <t>3. อ. ตาพระยา</t>
  </si>
  <si>
    <t>2. อ. คลองหาด</t>
  </si>
  <si>
    <t>1. อ. เมืองสระแก้ว</t>
  </si>
  <si>
    <t>จังหวัดสระแก้ว</t>
  </si>
  <si>
    <t>รวม 3 อำเภอ</t>
  </si>
  <si>
    <t>3. อ. กระทุ่มแบน</t>
  </si>
  <si>
    <t>2. อ. บ้านแพ้ว</t>
  </si>
  <si>
    <t>1. อ. เมืองสมุทรสาคร</t>
  </si>
  <si>
    <t>จังหวัดสมุทรสาคร</t>
  </si>
  <si>
    <t>3. อ. บางคนที</t>
  </si>
  <si>
    <t>2. อ. อัมพวา</t>
  </si>
  <si>
    <t>1. อ. เมืองสมุทรสงคราม</t>
  </si>
  <si>
    <t>จังหวัดสมุทรสงคราม</t>
  </si>
  <si>
    <t>6. อ.บางเสาธง</t>
  </si>
  <si>
    <t>5. อ. พระสมุทรเจดีย์</t>
  </si>
  <si>
    <t>4. อ. พระประแดง</t>
  </si>
  <si>
    <t>3. อ. บางพลี</t>
  </si>
  <si>
    <t>2. อ. บางบ่อ</t>
  </si>
  <si>
    <t>1. อ. เมืองสมุทรปราการ</t>
  </si>
  <si>
    <t>จังหวัดสมุทรปราการ</t>
  </si>
  <si>
    <t>6. อ. ท่าแพ</t>
  </si>
  <si>
    <t>5. อ. ควนโดน</t>
  </si>
  <si>
    <t>4. อ. ควนกาหลง</t>
  </si>
  <si>
    <t>3. อ. ทุ่งหว้า</t>
  </si>
  <si>
    <t>2. อ. ละงู</t>
  </si>
  <si>
    <t>1. อ. เมืองสตูล</t>
  </si>
  <si>
    <t>จังหวัดสตูล</t>
  </si>
  <si>
    <t>รวม 16 อำเภอ</t>
  </si>
  <si>
    <t>16. อ. คลองหอยโข่ง</t>
  </si>
  <si>
    <t>15. อ. บางกล่ำ</t>
  </si>
  <si>
    <t>14. อ. นาหม่อม</t>
  </si>
  <si>
    <t>13. อ. กระแสสินธุ์</t>
  </si>
  <si>
    <t>12. อ. สิงหนคร</t>
  </si>
  <si>
    <t>11. อ. ควนเนียง</t>
  </si>
  <si>
    <t>10. อ. เทพา</t>
  </si>
  <si>
    <t>9. อ. สทิงพระ</t>
  </si>
  <si>
    <t>8. อ. สะเดา</t>
  </si>
  <si>
    <t>7. อ. สะบ้าย้อย</t>
  </si>
  <si>
    <t>6. อ. รัตภูมิ</t>
  </si>
  <si>
    <t>5. อ. ระโนด</t>
  </si>
  <si>
    <t>4. อ. นาทวี</t>
  </si>
  <si>
    <t>3. อ. หาดใหญ่</t>
  </si>
  <si>
    <t>2. อ. จะนะ</t>
  </si>
  <si>
    <t>1. อ. เมืองสงขลา</t>
  </si>
  <si>
    <t>จังหวัดสงขลา</t>
  </si>
  <si>
    <t>รวม 18 อำเภอ</t>
  </si>
  <si>
    <t>18. อ.ภูพาน</t>
  </si>
  <si>
    <t>17. อ. โพนนาแก้ว</t>
  </si>
  <si>
    <t>16. อ. เจริญศิลป์</t>
  </si>
  <si>
    <t>15. อ. โคกศรีสุพรรณ</t>
  </si>
  <si>
    <t>14. อ. นิคมน้ำอูน</t>
  </si>
  <si>
    <t>13. อ. เต่างอย</t>
  </si>
  <si>
    <t>12. อ. คำตากล้า</t>
  </si>
  <si>
    <t>11. อ. ส่องดาว</t>
  </si>
  <si>
    <t>10. อ. บ้านม่วง</t>
  </si>
  <si>
    <t>9. อ. พังโคน</t>
  </si>
  <si>
    <t>8. อ. กุดบาก</t>
  </si>
  <si>
    <t>7. อ. วานรนิวาส</t>
  </si>
  <si>
    <t>6. อ. วาริชภูมิ</t>
  </si>
  <si>
    <t>5. อ. สว่างแดนดิน</t>
  </si>
  <si>
    <t>4. อ. พรรณนานิคม</t>
  </si>
  <si>
    <t>3. อ. อากาศอำนวย</t>
  </si>
  <si>
    <t>2. อ. กุสุมาลย์</t>
  </si>
  <si>
    <t>1. อ. เมืองสกลนคร</t>
  </si>
  <si>
    <t>จังหวัดสกลนคร</t>
  </si>
  <si>
    <t>รวม 22 อำเภอ</t>
  </si>
  <si>
    <t>22. อ.ศิลาลาด</t>
  </si>
  <si>
    <t>21. อ.โพธิ์ศรีสุวรรณ</t>
  </si>
  <si>
    <t>20. อ.พยุห์</t>
  </si>
  <si>
    <t>19. อ. เบญจลักษ์</t>
  </si>
  <si>
    <t>18. อ. เมืองจันทร์</t>
  </si>
  <si>
    <t>17. อ. ภูสิงห์</t>
  </si>
  <si>
    <t>16. อ. วังหิน</t>
  </si>
  <si>
    <t>15. อ. น้ำเกลี้ยง</t>
  </si>
  <si>
    <t>14. อ. บึงบูรพ์</t>
  </si>
  <si>
    <t>13. อ. ศรีรัตนะ</t>
  </si>
  <si>
    <t>12. อ. โนนคูณ</t>
  </si>
  <si>
    <t>11. อ. ห้วยทับทัน</t>
  </si>
  <si>
    <t>10. อ. ยางชุมน้อย</t>
  </si>
  <si>
    <t>9. อ. ไพรบึง</t>
  </si>
  <si>
    <t>8. อ. อุทุมพรพิสัย</t>
  </si>
  <si>
    <t>7. อ. ราษีไศล</t>
  </si>
  <si>
    <t>6. อ. ปรางค์กู่</t>
  </si>
  <si>
    <t>5. อ. ขุนหาญ</t>
  </si>
  <si>
    <t>4. อ. ขุขันธ์</t>
  </si>
  <si>
    <t>3. อ. กันทรารมย์</t>
  </si>
  <si>
    <t>2. อ. กันทรลักษ์</t>
  </si>
  <si>
    <t>1. อ. เมืองศรีสะเกษ</t>
  </si>
  <si>
    <t>จังหวัดศรีสะเกษ</t>
  </si>
  <si>
    <t>รวม 14 อำเภอ</t>
  </si>
  <si>
    <t>14. อ.หนองหิน</t>
  </si>
  <si>
    <t>13. อ.เอราวัณ</t>
  </si>
  <si>
    <t>12. อ. ผาขาว</t>
  </si>
  <si>
    <t>11. อ. ภูหลวง</t>
  </si>
  <si>
    <t>10. อ. นาด้วง</t>
  </si>
  <si>
    <t>9. อ. นาแห้ว</t>
  </si>
  <si>
    <t>8. อ. ภูเรือ</t>
  </si>
  <si>
    <t>7. อ. ปากชม</t>
  </si>
  <si>
    <t>6. อ. ด่านซ้าย</t>
  </si>
  <si>
    <t>5. อ. วังสะพุง</t>
  </si>
  <si>
    <t>4. อ. ท่าลี่</t>
  </si>
  <si>
    <t>3. อ. ภูกระดึง</t>
  </si>
  <si>
    <t>2. อ. เชียงคาน</t>
  </si>
  <si>
    <t>1. อ. เมืองเลย</t>
  </si>
  <si>
    <t>จังหวัดเลย</t>
  </si>
  <si>
    <t>8. อ.เวียงหนองล่อง</t>
  </si>
  <si>
    <t>7. อ. บ้านธิ</t>
  </si>
  <si>
    <t>6. อ. ทุ่งหัวช้าง</t>
  </si>
  <si>
    <t>5. อ. ป่าซาง</t>
  </si>
  <si>
    <t>4. อ. แม่ทา</t>
  </si>
  <si>
    <t>3. อ. ลี้</t>
  </si>
  <si>
    <t>2. อ. บ้านโฮ่ง</t>
  </si>
  <si>
    <t>1. อ. เมืองลำพูน</t>
  </si>
  <si>
    <t>จังหวัดลำพูน</t>
  </si>
  <si>
    <t>13. อ. เมืองปาน</t>
  </si>
  <si>
    <t>12. อ. แม่เมาะ</t>
  </si>
  <si>
    <t>11. อ. เสริมงาม</t>
  </si>
  <si>
    <t>10. อ. วังเหนือ</t>
  </si>
  <si>
    <t>9. อ. เถิน</t>
  </si>
  <si>
    <t>8. อ. สบปราบ</t>
  </si>
  <si>
    <t>7. อ. งาว</t>
  </si>
  <si>
    <t>6. อ. แม่ทะ</t>
  </si>
  <si>
    <t>5. อ. แม่พริก</t>
  </si>
  <si>
    <t>4. อ. เกาะคา</t>
  </si>
  <si>
    <t>3. อ. ห้างฉัตร</t>
  </si>
  <si>
    <t>2. อ. แจ้ห่ม</t>
  </si>
  <si>
    <t>1. อ. เมืองลำปาง</t>
  </si>
  <si>
    <t>จังหวัดลำปาง</t>
  </si>
  <si>
    <t>รวม 11 อำเภอ</t>
  </si>
  <si>
    <t>11. อ. หนองม่วง</t>
  </si>
  <si>
    <t>10. อ. ลำสนธิ</t>
  </si>
  <si>
    <t>9. อ. โคกเจริญ</t>
  </si>
  <si>
    <t>8. อ. สระโบสถ์</t>
  </si>
  <si>
    <t>7. อ. ท่าหลวง</t>
  </si>
  <si>
    <t>6. อ. ท่าวุ้ง</t>
  </si>
  <si>
    <t>5. อ. พัฒนานิคม</t>
  </si>
  <si>
    <t>4. อ. โคกสำโรง</t>
  </si>
  <si>
    <t>3. อ. ชัยบาดาล</t>
  </si>
  <si>
    <t>2. อ. บ้านหมี่</t>
  </si>
  <si>
    <t>1. อ. เมืองลพบุรี</t>
  </si>
  <si>
    <t>จังหวัดลพบุรี</t>
  </si>
  <si>
    <t>10. อ.บ้านคา</t>
  </si>
  <si>
    <t>9. อ. สวนผึ้ง</t>
  </si>
  <si>
    <t>8. อ. วัดเพลง</t>
  </si>
  <si>
    <t>7. อ. โพธาราม</t>
  </si>
  <si>
    <t>6. อ. ปากท่อ</t>
  </si>
  <si>
    <t>5. อ. ดำเนินสะดวก</t>
  </si>
  <si>
    <t>4. อ. จอมบึง</t>
  </si>
  <si>
    <t>3. อ. บ้านโป่ง</t>
  </si>
  <si>
    <t>2. อ. บางแพ</t>
  </si>
  <si>
    <t>1. อ. เมืองราชบุรี</t>
  </si>
  <si>
    <t>จังหวัดราชบุรี</t>
  </si>
  <si>
    <t>8. อ.นิคมพัฒนา</t>
  </si>
  <si>
    <t>7. อ. เขาชะเมา</t>
  </si>
  <si>
    <t>6. อ. วังจันทร์</t>
  </si>
  <si>
    <t>5. อ. บ้านฉาง</t>
  </si>
  <si>
    <t>4. อ. ปลวกแดง</t>
  </si>
  <si>
    <t>3. อ. แกลง</t>
  </si>
  <si>
    <t>2. อ. บ้านค่าย</t>
  </si>
  <si>
    <t>1. อ. เมืองระยอง</t>
  </si>
  <si>
    <t>จังหวัดระยอง</t>
  </si>
  <si>
    <t>รวม 5 อำเภอ</t>
  </si>
  <si>
    <t>5. อ. อ.สุขสำราญ</t>
  </si>
  <si>
    <t>4. อ. ละอุ่น</t>
  </si>
  <si>
    <t>3. อ. กระบุรี</t>
  </si>
  <si>
    <t>2. อ. กะเปอร์</t>
  </si>
  <si>
    <t>1. อ. เมืองระนอง</t>
  </si>
  <si>
    <t>จังหวัดระนอง</t>
  </si>
  <si>
    <t>20. อ.ทุ่งเขาหลวง</t>
  </si>
  <si>
    <t>19. อ.หนองฮี</t>
  </si>
  <si>
    <t>18. อ.เชียงขวัญ</t>
  </si>
  <si>
    <t>17. อ. จังหาร</t>
  </si>
  <si>
    <t>16. อ. ศรีสมเด็จ</t>
  </si>
  <si>
    <t>15. อ. เมยวดี</t>
  </si>
  <si>
    <t>14. อ. โพนทราย</t>
  </si>
  <si>
    <t>13. อ. เมืองสรวง</t>
  </si>
  <si>
    <t>12. อ. โพธิ์ชัย</t>
  </si>
  <si>
    <t>11. อ. หนองพอก</t>
  </si>
  <si>
    <t>10. อ. ธวัชบุรี</t>
  </si>
  <si>
    <t>9. อ. สุวรรณภูมิ</t>
  </si>
  <si>
    <t>8. อ. เสลภูมิ</t>
  </si>
  <si>
    <t>7. อ. โพนทอง</t>
  </si>
  <si>
    <t>6. อ. พนมไพร</t>
  </si>
  <si>
    <t>5. อ. ปทุมรัตต์</t>
  </si>
  <si>
    <t>4. อ. เกษตรวิสัย</t>
  </si>
  <si>
    <t>2. อ. อาจสามารถ</t>
  </si>
  <si>
    <t>1. อ. เมืองร้อยเอ็ด</t>
  </si>
  <si>
    <t>จังหวัดร้อยเอ็ด</t>
  </si>
  <si>
    <t>9. อ. ไทยเจริญ</t>
  </si>
  <si>
    <t>8. อ. ค้อวัง</t>
  </si>
  <si>
    <t>7. อ. ทรายมูล</t>
  </si>
  <si>
    <t>6. อ. ป่าติ้ว</t>
  </si>
  <si>
    <t>5. อ. กุดชุม</t>
  </si>
  <si>
    <t>4. อ. คำเขื่อนแก้ว</t>
  </si>
  <si>
    <t>3. อ. มหาชนะชัย</t>
  </si>
  <si>
    <t>2. อ. เลิงนกทา</t>
  </si>
  <si>
    <t>1. อ. เมืองยโสธร</t>
  </si>
  <si>
    <t>จังหวัดยโสธร</t>
  </si>
  <si>
    <t xml:space="preserve">รวม 8 อำเภอ </t>
  </si>
  <si>
    <t>8. อ. เบตง</t>
  </si>
  <si>
    <t>7. อ.กรงปินัง</t>
  </si>
  <si>
    <t>6. อ. กาบัง</t>
  </si>
  <si>
    <t>5. อ. ธารโต</t>
  </si>
  <si>
    <t>4. อ. ยะหา</t>
  </si>
  <si>
    <t>3. อ. รามัน</t>
  </si>
  <si>
    <t>2. อ. บันนังสตา</t>
  </si>
  <si>
    <t>1. อ. เมืองยะลา</t>
  </si>
  <si>
    <t>จังหวัดยะลา</t>
  </si>
  <si>
    <t xml:space="preserve">    7. อ. สบเมย</t>
  </si>
  <si>
    <t>6. อ. แม่ลาน้อย</t>
  </si>
  <si>
    <t>5. อ. แม่สะเรียง</t>
  </si>
  <si>
    <t>4. อ. ปางมะผ้า</t>
  </si>
  <si>
    <t>3. อ. ปาย</t>
  </si>
  <si>
    <t>2. อ. ขุนยวม</t>
  </si>
  <si>
    <t>1. อ. เมืองแม่ฮ่องสอน</t>
  </si>
  <si>
    <t>จังหวัดแม่ฮ่องสอน</t>
  </si>
  <si>
    <t>7. อ. หนองสูง</t>
  </si>
  <si>
    <t>6. อ. หว้านใหญ่</t>
  </si>
  <si>
    <t>5. อ. ดงหลวง</t>
  </si>
  <si>
    <t>4. อ. นิคมคำสร้อย</t>
  </si>
  <si>
    <t>3. อ. ดอนตาล</t>
  </si>
  <si>
    <t>2. อ. คำชะอี</t>
  </si>
  <si>
    <t>1. อ. เมืองมุกดาหาร</t>
  </si>
  <si>
    <t>จังหวัดมุกดาหาร</t>
  </si>
  <si>
    <t>13. อ.ชื่นชม</t>
  </si>
  <si>
    <t>12. อ.กุดรัง</t>
  </si>
  <si>
    <t>11. อ. ยางสีสุราช</t>
  </si>
  <si>
    <t>10. อ. แกดำ</t>
  </si>
  <si>
    <t>9. อ. นาดูน</t>
  </si>
  <si>
    <t>8. อ. วาปีปทุม</t>
  </si>
  <si>
    <t>7. อ. พยัคฆภูมิพิสัย</t>
  </si>
  <si>
    <t>6. อ. นาเชือก</t>
  </si>
  <si>
    <t>5. อ. โกสุมพิสัย</t>
  </si>
  <si>
    <t>4. อ. กันทรวิชัย</t>
  </si>
  <si>
    <t>3. อ เชียงยืน</t>
  </si>
  <si>
    <t>2. อ. บรบือ</t>
  </si>
  <si>
    <t>1. อ. เมืองมหาสารคาม</t>
  </si>
  <si>
    <t>จังหวัดมหาสารคาม</t>
  </si>
  <si>
    <t>3. อ. ถลาง</t>
  </si>
  <si>
    <t>2. อ. กะทู้</t>
  </si>
  <si>
    <t>1. อ. เมืองภูเก็ต</t>
  </si>
  <si>
    <t>จังหวัดภูเก็ต</t>
  </si>
  <si>
    <t>8. อ. หนองม่วงไข่</t>
  </si>
  <si>
    <t>7. อ. วังชิ้น</t>
  </si>
  <si>
    <t>6. อ. สูงเม่น</t>
  </si>
  <si>
    <t>5. อ. สอง</t>
  </si>
  <si>
    <t>4. อ. ร้องกวาง</t>
  </si>
  <si>
    <t>3. อ. ลอง</t>
  </si>
  <si>
    <t>2. อ. เด่นชัย</t>
  </si>
  <si>
    <t>1. อ. เมืองแพร่</t>
  </si>
  <si>
    <t>จังหวัดแพร่</t>
  </si>
  <si>
    <t>11. อ. เขาค้อ</t>
  </si>
  <si>
    <t>10. อ. วังโป่ง</t>
  </si>
  <si>
    <t>9. อ. น้ำหนาว</t>
  </si>
  <si>
    <t>8. อ. บึงสามพัน</t>
  </si>
  <si>
    <t>7. อ. ศรีเทพ</t>
  </si>
  <si>
    <t>6. อ. วิเชียรบุรี</t>
  </si>
  <si>
    <t>5. อ. หนองไผ่</t>
  </si>
  <si>
    <t>4. อ. หล่มสัก</t>
  </si>
  <si>
    <t>3. อ. หล่มเก่า</t>
  </si>
  <si>
    <t>2. อ. ชนแดน</t>
  </si>
  <si>
    <t>1. อ. เมืองเพชรบูรณ์</t>
  </si>
  <si>
    <t>จังหวัดเพชรบูรณ์</t>
  </si>
  <si>
    <t>8. อ. แก่งกระจาน</t>
  </si>
  <si>
    <t>7. อ. หนองหญ้าปล้อง</t>
  </si>
  <si>
    <t>6. อ. ท่ายาง</t>
  </si>
  <si>
    <t>5. อ. เขาย้อย</t>
  </si>
  <si>
    <t>4. อ. ชะอำ</t>
  </si>
  <si>
    <t>3. อ. บ้านลาด</t>
  </si>
  <si>
    <t>2. อ. บ้านแหลม</t>
  </si>
  <si>
    <t>1. อ. เมืองเพชรบุรี</t>
  </si>
  <si>
    <t>จังหวัดเพชรบุรี</t>
  </si>
  <si>
    <t>9. อ. เนินมะปราง</t>
  </si>
  <si>
    <t>8. อ. ชาติตระการ</t>
  </si>
  <si>
    <t>7. อ. วัดโบสถ์</t>
  </si>
  <si>
    <t>6. อ. วังทอง</t>
  </si>
  <si>
    <t>5. อ. พรหมพิราม</t>
  </si>
  <si>
    <t>4. อ. นครไทย</t>
  </si>
  <si>
    <t>3. อ. บางระกำ</t>
  </si>
  <si>
    <t>2. อ. บางกระทุ่ม</t>
  </si>
  <si>
    <t>1. อ. เมืองพิษณุโลก</t>
  </si>
  <si>
    <t>จังหวัดพิษณุโลก</t>
  </si>
  <si>
    <t>รวม 12 อำเภอ</t>
  </si>
  <si>
    <t>12. อ.บึงนาราง</t>
  </si>
  <si>
    <t>11. อ.ดงเจริญ</t>
  </si>
  <si>
    <t>10. อ.สากเหล็ก</t>
  </si>
  <si>
    <t>9. อ.วชิรบารมี</t>
  </si>
  <si>
    <t>8. อ. ทับคล้อ</t>
  </si>
  <si>
    <t>7. อ. วังทรายพูน</t>
  </si>
  <si>
    <t>6. อ. โพธิ์ประทับช้าง</t>
  </si>
  <si>
    <t>5. อ. ตะพานหิน</t>
  </si>
  <si>
    <t>4. อ. สามง่าม</t>
  </si>
  <si>
    <t>3. อ. โพทะเล</t>
  </si>
  <si>
    <t>2. อ. บางมูลนาก</t>
  </si>
  <si>
    <t>1. อ. เมืองพิจิตร</t>
  </si>
  <si>
    <t>จังหวัดพิจิตร</t>
  </si>
  <si>
    <t>11. อ.ศรีนครินทร์</t>
  </si>
  <si>
    <t>10. อ. ป่าพะยอม</t>
  </si>
  <si>
    <t>9. อ. บางแก้ว</t>
  </si>
  <si>
    <t>8. อ. ป่าบอน</t>
  </si>
  <si>
    <t>7. อ. ศรีบรรพต</t>
  </si>
  <si>
    <t>6. อ. ตะโหมด</t>
  </si>
  <si>
    <t>5. อ. กงหรา</t>
  </si>
  <si>
    <t>4. อ. ปากพะยูน</t>
  </si>
  <si>
    <t>3. อ. ควนขนุน</t>
  </si>
  <si>
    <t>2. อ. เขาชัยสน</t>
  </si>
  <si>
    <t>1. อ. เมืองพัทลุง</t>
  </si>
  <si>
    <t>จังหวัดพัทลุง</t>
  </si>
  <si>
    <t>8. อ. กะปง</t>
  </si>
  <si>
    <t>7. อ. คุระบุรี</t>
  </si>
  <si>
    <t>6. อ. ตะกั่วป่า</t>
  </si>
  <si>
    <t>5. อ. เกาะยาว</t>
  </si>
  <si>
    <t>4. อ. ทับปุด</t>
  </si>
  <si>
    <t>3. อ. ท้ายเหมือง</t>
  </si>
  <si>
    <t>2. อ. ตะกั่วทุ่ง</t>
  </si>
  <si>
    <t>1. อ. เมืองพังงา</t>
  </si>
  <si>
    <t>จังหวัดพังงา</t>
  </si>
  <si>
    <t>9. อ.ภูกามยาว</t>
  </si>
  <si>
    <t>8. อ.ภูซาง</t>
  </si>
  <si>
    <t>7. อ. เชียงม่วน</t>
  </si>
  <si>
    <t>6. อ. ปง</t>
  </si>
  <si>
    <t>5. อ. แม่ใจ</t>
  </si>
  <si>
    <t>4. อ. ดอกคำใต้</t>
  </si>
  <si>
    <t>3. อ. จุน</t>
  </si>
  <si>
    <t>2. อ. เชียงคำ</t>
  </si>
  <si>
    <t>1. อ. เมืองพะเยา</t>
  </si>
  <si>
    <t>จังหวัดพะเยา</t>
  </si>
  <si>
    <t>16. อ. วังน้อย</t>
  </si>
  <si>
    <t>15. อ. อุทัย</t>
  </si>
  <si>
    <t>14. อ. ท่าเรือ</t>
  </si>
  <si>
    <t>13. อ. เสนา</t>
  </si>
  <si>
    <t>12. อ. ผักไห่</t>
  </si>
  <si>
    <t>11. อ. ภาชี</t>
  </si>
  <si>
    <t>10. อ. นครหลวง</t>
  </si>
  <si>
    <t>9. อ. มหาราช</t>
  </si>
  <si>
    <t>8. อ. ลาดบัวหลวง</t>
  </si>
  <si>
    <t>7. อ. บ้านแพรก</t>
  </si>
  <si>
    <t>6. อ. บางไทร</t>
  </si>
  <si>
    <t>5. อ. บางซ้าย</t>
  </si>
  <si>
    <t>4. อ. บางปะอิน</t>
  </si>
  <si>
    <t>3. อ. บางปะหัน</t>
  </si>
  <si>
    <t>2. อ. บางบาล</t>
  </si>
  <si>
    <t>1. อ. พระนครศรีอยุธยา</t>
  </si>
  <si>
    <t>จังหวัดพระนครศรีอยุธยา</t>
  </si>
  <si>
    <t>12. อ. แม่ลาน</t>
  </si>
  <si>
    <t>11. อ. ทุ่งยางแดง</t>
  </si>
  <si>
    <t>10. อ. ไม้แก่น</t>
  </si>
  <si>
    <t>9. อ. กะพ้อ</t>
  </si>
  <si>
    <t>8. อ. ยะหริ่ง</t>
  </si>
  <si>
    <t>7. อ. ยะรัง</t>
  </si>
  <si>
    <t>6. อ. สายบุรี</t>
  </si>
  <si>
    <t>5. อ. ปะนาเระ</t>
  </si>
  <si>
    <t>4. อ. หนองจิก</t>
  </si>
  <si>
    <t>3. อ. มายอ</t>
  </si>
  <si>
    <t>2. อ. โคกโพธิ์</t>
  </si>
  <si>
    <t>1. อ. เมืองปัตตานี</t>
  </si>
  <si>
    <t>จังหวัดปัตตานี</t>
  </si>
  <si>
    <t>7. อ. นาดี</t>
  </si>
  <si>
    <t>6. อ. ศรีมโหสถ</t>
  </si>
  <si>
    <t>5. อ. ศรีมหาโพธิ</t>
  </si>
  <si>
    <t>4. อ. ประจันตคาม</t>
  </si>
  <si>
    <t>3. อ. กบินทร์บุรี</t>
  </si>
  <si>
    <t>2. อ. บ้านสร้าง</t>
  </si>
  <si>
    <t>1. อ. เมืองปราจีนบุรี</t>
  </si>
  <si>
    <t>จังหวัดปราจีนบุรี</t>
  </si>
  <si>
    <t>8. อ.สามร้อยยอด</t>
  </si>
  <si>
    <t>7. อ. บางสะพานน้อย</t>
  </si>
  <si>
    <t>6. อ. ทับสะแก</t>
  </si>
  <si>
    <t>5. อ. ปราณบุรี</t>
  </si>
  <si>
    <t>4. อ. กุยบุรี</t>
  </si>
  <si>
    <t>3. อ. หัวหิน</t>
  </si>
  <si>
    <t>2. อ. บางสะพาน</t>
  </si>
  <si>
    <t>1. อ. เมืองประจวบคีรีขันธ์</t>
  </si>
  <si>
    <t>จังหวัดประจวบคีรีขันธ์</t>
  </si>
  <si>
    <t>7. อ. ธัญบุรี</t>
  </si>
  <si>
    <t>6. อ. สามโคก</t>
  </si>
  <si>
    <t>5. อ. หนองเสือ</t>
  </si>
  <si>
    <t>4. อ. ลาดหลุมแก้ว</t>
  </si>
  <si>
    <t>3. อ. ลำลูกกา</t>
  </si>
  <si>
    <t>2. อ. คลองหลวง</t>
  </si>
  <si>
    <t>1. อ. เมืองปทุมธานี</t>
  </si>
  <si>
    <t>จังหวัดปทุมธานี</t>
  </si>
  <si>
    <t>8. อ. บุ่งคล้า</t>
  </si>
  <si>
    <t>7. อ. ศรีวิไล</t>
  </si>
  <si>
    <t>6. อ. บึงโขงหลง</t>
  </si>
  <si>
    <t>5. อ. ปากคาด</t>
  </si>
  <si>
    <t>4. อ. พรเจริญ</t>
  </si>
  <si>
    <t>3. อ. โซ่พิสัย</t>
  </si>
  <si>
    <t>2. อ. เซกา</t>
  </si>
  <si>
    <t>1. อ. เมืองบึงกาฬ</t>
  </si>
  <si>
    <t xml:space="preserve">รวม 23 อำเภอ </t>
  </si>
  <si>
    <t>23. อ.แคนดง</t>
  </si>
  <si>
    <t>22. อ.บ้านด่าน</t>
  </si>
  <si>
    <t>21. อ. เฉลิมพระเกียรติ</t>
  </si>
  <si>
    <t>20. อ. โนนดินแดง</t>
  </si>
  <si>
    <t>19. อ. บ้านใหม่ไชยพจน์</t>
  </si>
  <si>
    <t>18. อ. ชำนิ</t>
  </si>
  <si>
    <t>17. อ. โนนสุวรรณ</t>
  </si>
  <si>
    <t>16. อ. ห้วยราช</t>
  </si>
  <si>
    <t>15. อ. พลับพลาชัย</t>
  </si>
  <si>
    <t>14. อ. นาโพธิ์</t>
  </si>
  <si>
    <t>13. อ. หนองหงส์</t>
  </si>
  <si>
    <t>12. อ. ปะคำ</t>
  </si>
  <si>
    <t>11. อ. หนองกี่</t>
  </si>
  <si>
    <t>10. อ. คูเมือง</t>
  </si>
  <si>
    <t>9. อ. ประโคนชัย</t>
  </si>
  <si>
    <t>8. อ. สตึก</t>
  </si>
  <si>
    <t>7. อ. พุทไธสง</t>
  </si>
  <si>
    <t>6. อ. นางรอง</t>
  </si>
  <si>
    <t>5. อ. ลำปลายมาศ</t>
  </si>
  <si>
    <t>4. อ. ละหานทราย</t>
  </si>
  <si>
    <t>3. อ. กระสัง</t>
  </si>
  <si>
    <t>2. อ. บ้านกรวด</t>
  </si>
  <si>
    <t>1. อ. เมืองบุรีรัมย์</t>
  </si>
  <si>
    <t>จังหวัดบุรีรัมย์</t>
  </si>
  <si>
    <t>รวม 15 อำเภอ</t>
  </si>
  <si>
    <t>15. อ.ภูเพียง</t>
  </si>
  <si>
    <t>14. อ. เฉลิมพระเกียรติ</t>
  </si>
  <si>
    <t>13. อ. สองแคว</t>
  </si>
  <si>
    <t>12. อ. บ่อเกลือ</t>
  </si>
  <si>
    <t>11. อ. สันติสุข</t>
  </si>
  <si>
    <t>10. อ. นาหมื่น</t>
  </si>
  <si>
    <t>9. อ.  บ้านหลวง</t>
  </si>
  <si>
    <t>8. อ. แม่จริม</t>
  </si>
  <si>
    <t>7. อ. เชียงกลาง</t>
  </si>
  <si>
    <t>6. อ. ทุ่งช้าง</t>
  </si>
  <si>
    <t>5. อ. ท่าวังผา</t>
  </si>
  <si>
    <t>4. อ. เวียงสา</t>
  </si>
  <si>
    <t>3. อ. ปัว</t>
  </si>
  <si>
    <t>2. อ. นาน้อย</t>
  </si>
  <si>
    <t>1. อ. เมืองน่าน</t>
  </si>
  <si>
    <t>จังหวัดน่าน</t>
  </si>
  <si>
    <t>13. อ. เจาะไอร้อง</t>
  </si>
  <si>
    <t>12. อ. จะแนะ</t>
  </si>
  <si>
    <t>11. อ. สุคิริน</t>
  </si>
  <si>
    <t>10. อ. ศรีสาคร</t>
  </si>
  <si>
    <t>9. อ. ยี่งอ</t>
  </si>
  <si>
    <t>8. อ. แว้ง</t>
  </si>
  <si>
    <t>7. อ. ตากใบ</t>
  </si>
  <si>
    <t>6. อ. สุไหงปาดี</t>
  </si>
  <si>
    <t>5. อ. สุไหงโก-ลก</t>
  </si>
  <si>
    <t>4. อ. รือเสาะ</t>
  </si>
  <si>
    <t>3. อ. ระแงะ</t>
  </si>
  <si>
    <t>2. อ. บาเจาะ</t>
  </si>
  <si>
    <t>1. อ. เมืองนราธิวาส</t>
  </si>
  <si>
    <t>จังหวัดนราธิวาส</t>
  </si>
  <si>
    <t>6. อ. ไทรน้อย</t>
  </si>
  <si>
    <t>5. อ. ปากเกร็ด</t>
  </si>
  <si>
    <t>4. อ. บางใหญ่</t>
  </si>
  <si>
    <t>3. อ. บางกรวย</t>
  </si>
  <si>
    <t>2. อ. บางบัวทอง</t>
  </si>
  <si>
    <t>1. อ. เมืองนนทบุรี</t>
  </si>
  <si>
    <t>จังหวัดนนทบุรี</t>
  </si>
  <si>
    <t>15. อ.ชุมตาบง</t>
  </si>
  <si>
    <t>14. อ.แม่เปิน</t>
  </si>
  <si>
    <t>13. อ. แม่วงก์</t>
  </si>
  <si>
    <t>12. อ. เก้าเลี้ยว</t>
  </si>
  <si>
    <t>11. อ. ตากฟ้า</t>
  </si>
  <si>
    <t>10. อ. ท่าตะโก</t>
  </si>
  <si>
    <t>9. อ. ตาคลี</t>
  </si>
  <si>
    <t>8. อ. พยุหะคีรี</t>
  </si>
  <si>
    <t>7. อ. ไพศาลี</t>
  </si>
  <si>
    <t>6. อ. หนองบัว</t>
  </si>
  <si>
    <t>5. อ. ลาดยาว</t>
  </si>
  <si>
    <t>4. อ. โกรกพระ</t>
  </si>
  <si>
    <t>3. อ. ชุมแสง</t>
  </si>
  <si>
    <t>2. อ. บรรพตพิสัย</t>
  </si>
  <si>
    <t>1. อ. เมืองนครสวรรค์</t>
  </si>
  <si>
    <t>จังหวัดนครสวรรค์</t>
  </si>
  <si>
    <t>รวม 23 อำเภอ</t>
  </si>
  <si>
    <t>23. อ.ช้างกลาง</t>
  </si>
  <si>
    <t>22. อ. จุฬาภรณ์</t>
  </si>
  <si>
    <t>21. อ. ถ้าพรรณรา</t>
  </si>
  <si>
    <t>20. อ. บางขัน</t>
  </si>
  <si>
    <t>19. อ. นาบอน</t>
  </si>
  <si>
    <t>18. อ. ร่อนพิบูลย์</t>
  </si>
  <si>
    <t>17. อ. ฉวาง</t>
  </si>
  <si>
    <t>16. อ. ชะอวด</t>
  </si>
  <si>
    <t>15. อ. ทุ่งใหญ่</t>
  </si>
  <si>
    <t>14. อ. ทุ่งสง</t>
  </si>
  <si>
    <t>13. อ. หัวไทร</t>
  </si>
  <si>
    <t>12. อ. เชียรใหญ่</t>
  </si>
  <si>
    <t>11. อ. ปากพนัง</t>
  </si>
  <si>
    <t>10. อ.นบพิตำ</t>
  </si>
  <si>
    <t>9. อ.พระพรหม</t>
  </si>
  <si>
    <t>8. อ. เฉลิมพระเกียรติ</t>
  </si>
  <si>
    <t>7. อ. พรหมคีรี</t>
  </si>
  <si>
    <t>6. อ. พิปูน</t>
  </si>
  <si>
    <t>5. อ. ท่าศาลา</t>
  </si>
  <si>
    <t>4. อ. สิชล</t>
  </si>
  <si>
    <t>3. อ. ลานสกา</t>
  </si>
  <si>
    <t>2. อ. ขนอม</t>
  </si>
  <si>
    <t>1. อ. เมืองนครศรีฯ</t>
  </si>
  <si>
    <t>จังหวัดนครศรีธรรมราช</t>
  </si>
  <si>
    <t>รวม 32 อำเภอ</t>
  </si>
  <si>
    <t>31. อ. สูงเนิน</t>
  </si>
  <si>
    <t>30. อ. ปากช่อง</t>
  </si>
  <si>
    <t>29. อ. ด่านขุนทด</t>
  </si>
  <si>
    <t>28. อ. สีคิ้ว</t>
  </si>
  <si>
    <t>25. อ. โนนแดง</t>
  </si>
  <si>
    <t>24. อ. แก้งสนามนาง</t>
  </si>
  <si>
    <t>23. อ. บ้านเหลื่อม</t>
  </si>
  <si>
    <t>22. อ. ประทาย</t>
  </si>
  <si>
    <t>21. อ. พิมาย</t>
  </si>
  <si>
    <t>20. อ. คง</t>
  </si>
  <si>
    <t>19. อ. บัวใหญ่</t>
  </si>
  <si>
    <t>18. อ.ลำทะเมนชัย</t>
  </si>
  <si>
    <t>17. อ.พระทองคำ</t>
  </si>
  <si>
    <t>16. อ.เมืองยาง</t>
  </si>
  <si>
    <t>15. อ.เฉลิมพระเกียรติ</t>
  </si>
  <si>
    <t>14. อ. วังน้ำเขียว</t>
  </si>
  <si>
    <t>13. อ. หนองบุญมาก</t>
  </si>
  <si>
    <t>12. อ. เสิงสาง</t>
  </si>
  <si>
    <t>11. อ. ขามสะแกแสง</t>
  </si>
  <si>
    <t>10. อ. ปักธงชัย</t>
  </si>
  <si>
    <t>9. อ. โนนไทย</t>
  </si>
  <si>
    <t>8. อ. โนนสูง</t>
  </si>
  <si>
    <t>7. อ. ครบุรี</t>
  </si>
  <si>
    <t>6. อ. ขามทะเลสอ</t>
  </si>
  <si>
    <t>5. อ. ห้วยแถลง</t>
  </si>
  <si>
    <t>4. อ. ชุมพวง</t>
  </si>
  <si>
    <t>3. อ. โชคชัย</t>
  </si>
  <si>
    <t>2. อ. จักราช</t>
  </si>
  <si>
    <t>1. อ. เมืองนครราชสีมา</t>
  </si>
  <si>
    <t>จังหวัดนครราชสีมา</t>
  </si>
  <si>
    <t xml:space="preserve">รวม 12 อำเภอ </t>
  </si>
  <si>
    <t>12. อ.วังยาง</t>
  </si>
  <si>
    <t>11. อ. นาทม</t>
  </si>
  <si>
    <t>10. อ. โพนสวรรค์</t>
  </si>
  <si>
    <t>9. อ. นาหว้า</t>
  </si>
  <si>
    <t>8. อ. เรณูนคร</t>
  </si>
  <si>
    <t>7. อ. ปลาปาก</t>
  </si>
  <si>
    <t>6. อ. ท่าอุเทน</t>
  </si>
  <si>
    <t>5. อ. ธาตุพนม</t>
  </si>
  <si>
    <t>4. อ. ศรีสงคราม</t>
  </si>
  <si>
    <t>3. อ. นาแก</t>
  </si>
  <si>
    <t>2. อ. บ้านแพง</t>
  </si>
  <si>
    <t>1. อ. เมืองนครพนม</t>
  </si>
  <si>
    <t>จังหวัดนครพนม</t>
  </si>
  <si>
    <t>7. อ. พุทธมณทล</t>
  </si>
  <si>
    <t>6. อ. ดอนตูม</t>
  </si>
  <si>
    <t>5. อ. สามพราน</t>
  </si>
  <si>
    <t>4. อ. นครชัยศรี</t>
  </si>
  <si>
    <t>3. อ. กำแพงแสน</t>
  </si>
  <si>
    <t>2. อ. บางเลน</t>
  </si>
  <si>
    <t>1. อ. เมืองนครปฐม</t>
  </si>
  <si>
    <t>จังหวัดนครปฐม</t>
  </si>
  <si>
    <t>รวม 4 อำเภอ</t>
  </si>
  <si>
    <t>4. อ. ปากพลี</t>
  </si>
  <si>
    <t>3. อ. องครักษ์</t>
  </si>
  <si>
    <t>2. อ. บ้านนา</t>
  </si>
  <si>
    <t>1. อ. เมืองนครนายก</t>
  </si>
  <si>
    <t>จังหวัดนครนายก</t>
  </si>
  <si>
    <t xml:space="preserve">รวม 9 อำเภอ </t>
  </si>
  <si>
    <t>9. อ. พบพระ</t>
  </si>
  <si>
    <t>8. อ. อุ้มผาง</t>
  </si>
  <si>
    <t>7. อ. ท่าสองยาง</t>
  </si>
  <si>
    <t>6. อ. แม่ระมาด</t>
  </si>
  <si>
    <t>5. อ. แม่สอด</t>
  </si>
  <si>
    <t>4. อ. วังเจ้า</t>
  </si>
  <si>
    <t>3. อ. สามเงา</t>
  </si>
  <si>
    <t>2. อ. บ้านตาก</t>
  </si>
  <si>
    <t>1. อ. เมืองตาก</t>
  </si>
  <si>
    <t>จังหวัดตาก</t>
  </si>
  <si>
    <t>7. อ.เกาะช้าง</t>
  </si>
  <si>
    <t>6. อ. เกาะกูด</t>
  </si>
  <si>
    <t>5. อ. บ่อไร่</t>
  </si>
  <si>
    <t>4. อ. แหลมงอบ</t>
  </si>
  <si>
    <t>3. อ. คลองใหญ่</t>
  </si>
  <si>
    <t>2. อ. เขาสมิง</t>
  </si>
  <si>
    <t>1. อ. เมืองตราด</t>
  </si>
  <si>
    <t>จังหวัดตราด</t>
  </si>
  <si>
    <t xml:space="preserve">รวม 10 อำเภอ </t>
  </si>
  <si>
    <t>10. อ.หาดสำราญ</t>
  </si>
  <si>
    <t>9. อ. รัษฎา</t>
  </si>
  <si>
    <t>8. อ. นาโยง</t>
  </si>
  <si>
    <t>7. อ. วังวิเศษ</t>
  </si>
  <si>
    <t>6. อ. ย่านตาขาว</t>
  </si>
  <si>
    <t>5. อ. สิเกา</t>
  </si>
  <si>
    <t>4. อ. ปะเหลียน</t>
  </si>
  <si>
    <t>3. อ. กันตัง</t>
  </si>
  <si>
    <t>2. อ. ห้วยยอด</t>
  </si>
  <si>
    <t>1. อ. เมืองตรัง</t>
  </si>
  <si>
    <t>จังหวัดตรัง</t>
  </si>
  <si>
    <t xml:space="preserve">รวม 25 อำเภอ </t>
  </si>
  <si>
    <t>25. อ.กัลยาณิวัฒนา</t>
  </si>
  <si>
    <t>24. อ. ไชยปราการ</t>
  </si>
  <si>
    <t>23. อ. แม่อาย</t>
  </si>
  <si>
    <t>22. อ. ฝาง</t>
  </si>
  <si>
    <t>21. อ.ดอยหล่อ</t>
  </si>
  <si>
    <t>20. อ.แม่ออน</t>
  </si>
  <si>
    <t>19. อ. แม่วาง</t>
  </si>
  <si>
    <t>18. อ. เวียงแหง</t>
  </si>
  <si>
    <t>17. อ. ดอยเต่า</t>
  </si>
  <si>
    <t>16. อ. สารภี</t>
  </si>
  <si>
    <t>15. อ. สันทราย</t>
  </si>
  <si>
    <t>14. อ. สันป่าตอง</t>
  </si>
  <si>
    <t>13. อ. สันกำแพง</t>
  </si>
  <si>
    <t>12. อ. สะเมิง</t>
  </si>
  <si>
    <t>11. อ. พร้าว</t>
  </si>
  <si>
    <t>10. อ. อมก๋อย</t>
  </si>
  <si>
    <t>9. อ. แม่แตง</t>
  </si>
  <si>
    <t>8. อ. แม่ริม</t>
  </si>
  <si>
    <t>7. อ. แม่แจ่ม</t>
  </si>
  <si>
    <t>6. อ. ฮอด</t>
  </si>
  <si>
    <t>5. อ. หางดง</t>
  </si>
  <si>
    <t>4. อ. ดอยสะเก็ด</t>
  </si>
  <si>
    <t>3. อ. จอมทอง</t>
  </si>
  <si>
    <t>2. อ. เชียงดาว</t>
  </si>
  <si>
    <t>1. อ. เมืองเชียงใหม่</t>
  </si>
  <si>
    <t>จังหวัดเชียงใหม่</t>
  </si>
  <si>
    <t xml:space="preserve">รวม 18 อำเภอ </t>
  </si>
  <si>
    <t>18. อ.ดอยหลวง</t>
  </si>
  <si>
    <t>17. อ.เวียงเชียงรุ้ง</t>
  </si>
  <si>
    <t>16. อ. แม่ลาว</t>
  </si>
  <si>
    <t>15. อ. ขุนตาล</t>
  </si>
  <si>
    <t>14. อ. แม่ฟ้าหลวง</t>
  </si>
  <si>
    <t>13. อ. เวียงแก่น</t>
  </si>
  <si>
    <t>12. อ. พญาเม็งราย</t>
  </si>
  <si>
    <t>11. อ. เวียงชัย</t>
  </si>
  <si>
    <t>10. อ. ป่าแดด</t>
  </si>
  <si>
    <t>9. อ. เวียงป่าเป้า</t>
  </si>
  <si>
    <t>8. อ. เทิง</t>
  </si>
  <si>
    <t>7. อ. พาน</t>
  </si>
  <si>
    <t>6. อ. แม่สรวย</t>
  </si>
  <si>
    <t>5. อ. แม่สาย</t>
  </si>
  <si>
    <t>4. อ. แม่จัน</t>
  </si>
  <si>
    <t>3. อ. เชียงแสน</t>
  </si>
  <si>
    <t>2. อ. เชียงของ</t>
  </si>
  <si>
    <t>1. อ. เมืองเชียงราย</t>
  </si>
  <si>
    <t>จังหวัดเชียงราย</t>
  </si>
  <si>
    <t>8. อ.ทุ่งตะโก</t>
  </si>
  <si>
    <t>7. อ.พะโต๊ะ</t>
  </si>
  <si>
    <t>6. อ.ละแม</t>
  </si>
  <si>
    <t>5. อ.ท่าแซะ</t>
  </si>
  <si>
    <t>4. อ.สวี</t>
  </si>
  <si>
    <t>3. อ.ปะทิว</t>
  </si>
  <si>
    <t>2. อ.หลังสวน</t>
  </si>
  <si>
    <t>1. อ.เมืองชุมพร</t>
  </si>
  <si>
    <t>จังหวัดชุมพร</t>
  </si>
  <si>
    <t xml:space="preserve">รวม 16 อำเภอ </t>
  </si>
  <si>
    <t>16. อ.ภักดีชุมพล</t>
  </si>
  <si>
    <t>15. อ.บ้านแท่น</t>
  </si>
  <si>
    <t>14. อ.คอนสาร</t>
  </si>
  <si>
    <t>13. อ.หนองบัวแดง</t>
  </si>
  <si>
    <t>12. อ.เกษตรสมบูรณ์</t>
  </si>
  <si>
    <t>11.อ.ภูเขียว</t>
  </si>
  <si>
    <t>10. อ.ซับใหญ่</t>
  </si>
  <si>
    <t>9. อ.เนินสง่า</t>
  </si>
  <si>
    <t>8. อ.หนองบัวระเหว</t>
  </si>
  <si>
    <t>7. อ.เทพสถิต</t>
  </si>
  <si>
    <t>6. อ.คอนสวรรค์</t>
  </si>
  <si>
    <t>5. อ.แก้งคร้อ</t>
  </si>
  <si>
    <t>4. อ.จัตุรัส</t>
  </si>
  <si>
    <t>3. อ.บ้านเขว้า</t>
  </si>
  <si>
    <t>2. อ.บำเหน็จณรงค์</t>
  </si>
  <si>
    <t>1. อ.เมืองชัยภูมิ</t>
  </si>
  <si>
    <t>จังหวัดชัยภูมิ</t>
  </si>
  <si>
    <t>8.อ.เนินขาม</t>
  </si>
  <si>
    <t>7.อ.หนองมะโมง</t>
  </si>
  <si>
    <t>6. อ.วัดสิงห์</t>
  </si>
  <si>
    <t>5. อ.สรรพยา</t>
  </si>
  <si>
    <t>4. อ.สรรคบุรี</t>
  </si>
  <si>
    <t>3. อ.มโนรมย์</t>
  </si>
  <si>
    <t>2. อ.หันคา</t>
  </si>
  <si>
    <t>1. อ.เมืองชัยนาท</t>
  </si>
  <si>
    <t>จังหวัดชัยนาท</t>
  </si>
  <si>
    <t xml:space="preserve">รวม 11 อำเภอ </t>
  </si>
  <si>
    <t>11. อ.เกาะจันทร์</t>
  </si>
  <si>
    <t>10. อ.เกาะสีชัง</t>
  </si>
  <si>
    <t>9. อ.บ่อทอง</t>
  </si>
  <si>
    <t>8. อ.หนองใหญ่</t>
  </si>
  <si>
    <t>7. อ.สัตหีบ</t>
  </si>
  <si>
    <t>6. อ.ศรีราชา</t>
  </si>
  <si>
    <t>5. อ.พานทอง</t>
  </si>
  <si>
    <t>4. อ.พนัสนิคม</t>
  </si>
  <si>
    <t>3. อ.บางละมุง</t>
  </si>
  <si>
    <t>2. อ.บ้านบึง</t>
  </si>
  <si>
    <t>1. อ.เมืองชลบุรี</t>
  </si>
  <si>
    <t>จังหวัดชลบุรี</t>
  </si>
  <si>
    <t>11.อ.คลองเขื่อน</t>
  </si>
  <si>
    <t>10.อ.ท่าตะเกียบ</t>
  </si>
  <si>
    <t>9. อ.ราชสาส์น</t>
  </si>
  <si>
    <t>8. อ.แปลงยาว</t>
  </si>
  <si>
    <t>7. อ.สนามชัยเขต</t>
  </si>
  <si>
    <t>6. อ.พนมสารคาม</t>
  </si>
  <si>
    <t>5.อ.บ้านโพธิ์</t>
  </si>
  <si>
    <t>4. อ.บางปะกง</t>
  </si>
  <si>
    <t>3. อ.บางน้ำเปรี้ยว</t>
  </si>
  <si>
    <t>2. อ.บางคล้า</t>
  </si>
  <si>
    <t>1. อ.เมืองฉะเชิงเทรา</t>
  </si>
  <si>
    <t>จังหวัดฉะเชิงเทรา</t>
  </si>
  <si>
    <t>10. อ.เขาคิชฌกูฏ</t>
  </si>
  <si>
    <t>9. อ.นายายอาม</t>
  </si>
  <si>
    <t>8. อ.แก่งหางแมว</t>
  </si>
  <si>
    <t>7. อ.สอยดาว</t>
  </si>
  <si>
    <t>6. อ.ท่าใหม่</t>
  </si>
  <si>
    <t>5. อ.โป่งน้ำร้อน</t>
  </si>
  <si>
    <t>4. อ.มะขาม</t>
  </si>
  <si>
    <t>3. อ.แหลมสิงห์</t>
  </si>
  <si>
    <t>2. อ.ขลุง</t>
  </si>
  <si>
    <t>1. อ.เมืองจันทบุรี</t>
  </si>
  <si>
    <t>จังหวัดจันทบุรี</t>
  </si>
  <si>
    <t xml:space="preserve">รวม 26 อำเภอ </t>
  </si>
  <si>
    <t>26.อ.โนนศิลา</t>
  </si>
  <si>
    <t>25.อ.บ้านแฮด</t>
  </si>
  <si>
    <t>24.อ.เปือยน้อย</t>
  </si>
  <si>
    <t>23.อ.แวงใหญ่</t>
  </si>
  <si>
    <t>22.อ.แวงน้อย</t>
  </si>
  <si>
    <t>21.อ.หนองสองห้อง</t>
  </si>
  <si>
    <t>20. อ.ชนบท</t>
  </si>
  <si>
    <t>19. อ.บ้านไผ่</t>
  </si>
  <si>
    <t>18. อ.พล</t>
  </si>
  <si>
    <t>17.อ.เวียงเก่า</t>
  </si>
  <si>
    <t>16.อ.ซำสูง</t>
  </si>
  <si>
    <t>15.อ.หนองนาคำ</t>
  </si>
  <si>
    <t>13.อ.ภูผาม่าน</t>
  </si>
  <si>
    <t>12.อ.พระยืน</t>
  </si>
  <si>
    <t>11.อ.เขาสวนกวาง</t>
  </si>
  <si>
    <t>10.อ.บ้านฝาง</t>
  </si>
  <si>
    <t>9. อ.อุบลรัตน์</t>
  </si>
  <si>
    <t>8. อ.สีชมพู</t>
  </si>
  <si>
    <t>7.อ.ภูเวียง</t>
  </si>
  <si>
    <t>6. อ.หนองเรือ</t>
  </si>
  <si>
    <t>5. อ.น้ำพอง</t>
  </si>
  <si>
    <t>4. อ.มัญจาคีรี</t>
  </si>
  <si>
    <t>2. อ.ชุมแพ</t>
  </si>
  <si>
    <t>1. อ.เมืองขอนแก่น</t>
  </si>
  <si>
    <t>จังหวัดขอนแก่น</t>
  </si>
  <si>
    <t>11.อ.โกสัมพีนคร</t>
  </si>
  <si>
    <t>10.อ.บึงสามัคคี</t>
  </si>
  <si>
    <t>9.อ.ปางศิลาทอง</t>
  </si>
  <si>
    <t>8.อ.ทรายทองวัฒนา</t>
  </si>
  <si>
    <t>7.อ.ลานกระบือ</t>
  </si>
  <si>
    <t>6.อ.ไทรงาม</t>
  </si>
  <si>
    <t>5.อ.คลองลาน</t>
  </si>
  <si>
    <t>4.อ.พรานกระต่าย</t>
  </si>
  <si>
    <t>3. อ.คลองขลุง</t>
  </si>
  <si>
    <t>2. อ.ขาณุวรลักษบุรี</t>
  </si>
  <si>
    <t>1. อ.เมืองกำแพงเพชร</t>
  </si>
  <si>
    <t>จังหวัดกำแพงเพชร</t>
  </si>
  <si>
    <t>18.อ.ฆ้องชัย</t>
  </si>
  <si>
    <t>17.อ.ดอนจาน</t>
  </si>
  <si>
    <t>16.อ.สามชัย</t>
  </si>
  <si>
    <t>15.อ.นาคู</t>
  </si>
  <si>
    <t>14. อ.ห้วยผึ้ง</t>
  </si>
  <si>
    <t>13.อ.นามน</t>
  </si>
  <si>
    <t>12.อ.ร่องคำ</t>
  </si>
  <si>
    <t>11.อ.หนองกุงศรี</t>
  </si>
  <si>
    <t>10.อ.ห้วยเม็ก</t>
  </si>
  <si>
    <t>9. อ.คำม่วง</t>
  </si>
  <si>
    <t>8. อ.เขาวง</t>
  </si>
  <si>
    <t>7. อ.สมเด็จ</t>
  </si>
  <si>
    <t>6. อ.ท่าคันโท</t>
  </si>
  <si>
    <t>5. อ.สหัสขันธ์</t>
  </si>
  <si>
    <t>4. อ.ยางตลาด</t>
  </si>
  <si>
    <t>3. อ.กุฉินารายณ์</t>
  </si>
  <si>
    <t>2. อ.กมลาไสย</t>
  </si>
  <si>
    <t>1. อ.เมืองกาฬสินธุ์</t>
  </si>
  <si>
    <t>จังหวัดกาฬสินธุ์</t>
  </si>
  <si>
    <t>13.อ.ห้วยกระเจา</t>
  </si>
  <si>
    <t>12.อ.หนองปรือ</t>
  </si>
  <si>
    <t>11.อ.ด่านมะขามเตี้ย</t>
  </si>
  <si>
    <t>10.อ.เลาขวัญ</t>
  </si>
  <si>
    <t>9. อ.พนมทวน</t>
  </si>
  <si>
    <t>8. อ.สังขละบุรี</t>
  </si>
  <si>
    <t>7. อ.ทองผาภูมิ</t>
  </si>
  <si>
    <t>6. อ.ท่าม่วง</t>
  </si>
  <si>
    <t>5. อ.ท่ามะกา</t>
  </si>
  <si>
    <t>4. อ.ศรีสวัสดิ์</t>
  </si>
  <si>
    <t>3. อ.บ่อพลอย</t>
  </si>
  <si>
    <t>2. อ.ไทรโยค</t>
  </si>
  <si>
    <t>1. อ.เมืองกาญจนบุรี</t>
  </si>
  <si>
    <t>จังหวัดกาญจนบุรี</t>
  </si>
  <si>
    <t>รวม  8  อำเภอ</t>
  </si>
  <si>
    <t>8. อ. เหนือคลอง</t>
  </si>
  <si>
    <t>7. อ. ลำทับ</t>
  </si>
  <si>
    <t>6. อ. ปลายพระยา</t>
  </si>
  <si>
    <t>5. อ. เขาพนม</t>
  </si>
  <si>
    <t>4. อ. อ่าวลึก</t>
  </si>
  <si>
    <t>3. อ. คลองท่อม</t>
  </si>
  <si>
    <t>2. อ. เกาะลันตา</t>
  </si>
  <si>
    <t>1. อ. เมืองกระบี่</t>
  </si>
  <si>
    <t>จังหวัดกระบี่</t>
  </si>
  <si>
    <t>ชำนาญงาน</t>
  </si>
  <si>
    <t>ชำนาญการ</t>
  </si>
  <si>
    <t>หรือ</t>
  </si>
  <si>
    <t>อาวุโส</t>
  </si>
  <si>
    <t>งาน</t>
  </si>
  <si>
    <t>พิเศษ</t>
  </si>
  <si>
    <t xml:space="preserve">   จังหวัด - อำเภอ</t>
  </si>
  <si>
    <t xml:space="preserve">ปฏิบัติงาน </t>
  </si>
  <si>
    <t>ปฏิบัติงาน</t>
  </si>
  <si>
    <t>ชำนาญ</t>
  </si>
  <si>
    <t xml:space="preserve">ปฏิบัติการ </t>
  </si>
  <si>
    <t>และบัญชี</t>
  </si>
  <si>
    <t>ธุรการ</t>
  </si>
  <si>
    <t>งานทั่วไป</t>
  </si>
  <si>
    <t>ที่</t>
  </si>
  <si>
    <t>การเงิน</t>
  </si>
  <si>
    <t>เจ้าพนักงาน</t>
  </si>
  <si>
    <t>นักจัดการ</t>
  </si>
  <si>
    <t>เคหกิจเกษตร</t>
  </si>
  <si>
    <t>การเกษตร</t>
  </si>
  <si>
    <t>ส่งเสริมการเกษตร</t>
  </si>
  <si>
    <t>(วิชาการส่งเสริมการเกษตร)</t>
  </si>
  <si>
    <t>ดับ</t>
  </si>
  <si>
    <t>บริหารทั่วไป</t>
  </si>
  <si>
    <t>นักวิชาการ</t>
  </si>
  <si>
    <t>ผู้อำนวยการเฉพาะด้าน</t>
  </si>
  <si>
    <t>ลำ</t>
  </si>
  <si>
    <t>หัวหน้าฝ่าย</t>
  </si>
  <si>
    <t>ส่วนราชการ/ชื่อตำแหน่ง
ในสายงาน</t>
  </si>
  <si>
    <t>อัตรากำลังข้าราชการ  สำนักงานเกษตรจังหวัด  76  จังหวัด</t>
  </si>
  <si>
    <t xml:space="preserve">สำนักงานเกษตรอำเภอ  878  อำเภอ  </t>
  </si>
  <si>
    <t>(บัญชีจัดตำแหน่งข้าราชการพลเรือนสามัญ ตามโครงสร้างการแบ่งงานภายในของกรมส่งเสริมการเกษตร  กระทรวงเกษตรและสหกรณ์ พ.ศ. 2557)</t>
  </si>
  <si>
    <t>7. อ. มะนัง</t>
  </si>
  <si>
    <t>.</t>
  </si>
  <si>
    <t xml:space="preserve">         ตำแหน่ง - ระดับ</t>
  </si>
  <si>
    <t>นักวิชาการส่งเสริมการเกษตร</t>
  </si>
  <si>
    <t>3. อ.กระนวน</t>
  </si>
  <si>
    <t xml:space="preserve"> </t>
  </si>
  <si>
    <t>26. อ. บัวลาย</t>
  </si>
  <si>
    <t>27. อ. สีดา</t>
  </si>
  <si>
    <t>32. อ. เทพารักษ์</t>
  </si>
  <si>
    <t>7. อ. เขาฉกรรจ์</t>
  </si>
  <si>
    <t>8. อ. โคกสูง</t>
  </si>
  <si>
    <t>9. อ. วังสมบูรณ์</t>
  </si>
  <si>
    <t>6. อ. นาวัง</t>
  </si>
  <si>
    <t>3.1 นักวิเคราะห์นโยบายและแผน</t>
  </si>
  <si>
    <t>14.อ.โคกโพธิ์ไชย</t>
  </si>
  <si>
    <t>16.7 นายช่างเทคนิค</t>
  </si>
  <si>
    <t>16.8 นายช่างเครื่องกล</t>
  </si>
  <si>
    <t>16.9 เจ้าพนักงานธุรการ</t>
  </si>
  <si>
    <t>16.10 เจ้าพนักงานการเกษตร</t>
  </si>
  <si>
    <t>18.10 เจ้าพนักงานเคหกิจเกษตร</t>
  </si>
  <si>
    <t xml:space="preserve">จังหวัดบึงกาฬ </t>
  </si>
  <si>
    <t>3. อ. จตุรพักตร์พิมาน</t>
  </si>
  <si>
    <t>ปีงบประมาณ 2566</t>
  </si>
  <si>
    <t>4.5 นายช่างโยธา</t>
  </si>
  <si>
    <t>22 กันยายน 2566</t>
  </si>
  <si>
    <t>1 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</si>
</sst>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22"/>
    </font>
    <font>
      <sz val="8"/>
      <name val="Arial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sz val="13"/>
      <color rgb="FF00B050"/>
      <name val="TH SarabunPSK"/>
      <family val="2"/>
    </font>
    <font>
      <b/>
      <u/>
      <sz val="13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35">
    <xf numFmtId="0" fontId="0" fillId="0" borderId="0" xfId="0"/>
    <xf numFmtId="0" fontId="5" fillId="0" borderId="0" xfId="0" applyFont="1" applyFill="1" applyBorder="1" applyAlignment="1"/>
    <xf numFmtId="49" fontId="5" fillId="0" borderId="6" xfId="0" applyNumberFormat="1" applyFont="1" applyFill="1" applyBorder="1" applyAlignment="1"/>
    <xf numFmtId="0" fontId="6" fillId="0" borderId="1" xfId="0" applyFont="1" applyFill="1" applyBorder="1" applyAlignment="1"/>
    <xf numFmtId="0" fontId="6" fillId="0" borderId="26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/>
    <xf numFmtId="49" fontId="6" fillId="0" borderId="25" xfId="0" applyNumberFormat="1" applyFont="1" applyFill="1" applyBorder="1" applyAlignment="1">
      <alignment horizontal="center" vertical="center" shrinkToFit="1"/>
    </xf>
    <xf numFmtId="49" fontId="6" fillId="0" borderId="21" xfId="0" applyNumberFormat="1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shrinkToFit="1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/>
    <xf numFmtId="0" fontId="7" fillId="0" borderId="4" xfId="0" applyFont="1" applyFill="1" applyBorder="1" applyAlignment="1">
      <alignment horizontal="center" shrinkToFit="1"/>
    </xf>
    <xf numFmtId="49" fontId="7" fillId="0" borderId="4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center" shrinkToFit="1"/>
    </xf>
    <xf numFmtId="49" fontId="7" fillId="0" borderId="1" xfId="0" applyNumberFormat="1" applyFont="1" applyFill="1" applyBorder="1" applyAlignment="1">
      <alignment shrinkToFit="1"/>
    </xf>
    <xf numFmtId="49" fontId="7" fillId="0" borderId="4" xfId="0" applyNumberFormat="1" applyFont="1" applyFill="1" applyBorder="1" applyAlignment="1">
      <alignment shrinkToFit="1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horizontal="center" shrinkToFit="1"/>
    </xf>
    <xf numFmtId="49" fontId="7" fillId="0" borderId="5" xfId="0" applyNumberFormat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indent="1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shrinkToFit="1"/>
    </xf>
    <xf numFmtId="0" fontId="8" fillId="0" borderId="17" xfId="0" applyFont="1" applyFill="1" applyBorder="1" applyAlignment="1">
      <alignment horizontal="left" indent="1"/>
    </xf>
    <xf numFmtId="0" fontId="3" fillId="0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 shrinkToFit="1"/>
    </xf>
    <xf numFmtId="0" fontId="8" fillId="0" borderId="22" xfId="0" applyFont="1" applyFill="1" applyBorder="1" applyAlignment="1">
      <alignment horizontal="left" indent="1"/>
    </xf>
    <xf numFmtId="0" fontId="8" fillId="0" borderId="2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shrinkToFit="1"/>
    </xf>
    <xf numFmtId="0" fontId="8" fillId="0" borderId="4" xfId="0" applyFont="1" applyFill="1" applyBorder="1" applyAlignment="1">
      <alignment horizontal="left" inden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shrinkToFit="1"/>
    </xf>
    <xf numFmtId="0" fontId="8" fillId="0" borderId="2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center" shrinkToFit="1"/>
    </xf>
    <xf numFmtId="0" fontId="9" fillId="0" borderId="1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indent="1"/>
    </xf>
    <xf numFmtId="0" fontId="8" fillId="0" borderId="3" xfId="0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center" shrinkToFit="1"/>
    </xf>
    <xf numFmtId="0" fontId="9" fillId="0" borderId="17" xfId="0" applyFont="1" applyFill="1" applyBorder="1" applyAlignment="1">
      <alignment horizontal="center" shrinkToFit="1"/>
    </xf>
    <xf numFmtId="0" fontId="9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left" indent="1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shrinkToFit="1"/>
    </xf>
    <xf numFmtId="0" fontId="3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shrinkToFi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indent="1"/>
    </xf>
    <xf numFmtId="0" fontId="10" fillId="0" borderId="17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left" indent="1"/>
    </xf>
    <xf numFmtId="3" fontId="8" fillId="0" borderId="0" xfId="0" applyNumberFormat="1" applyFont="1" applyFill="1" applyBorder="1" applyAlignment="1">
      <alignment horizontal="center" shrinkToFit="1"/>
    </xf>
    <xf numFmtId="3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left" indent="1"/>
    </xf>
    <xf numFmtId="3" fontId="8" fillId="0" borderId="4" xfId="0" applyNumberFormat="1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2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left"/>
    </xf>
    <xf numFmtId="0" fontId="5" fillId="0" borderId="4" xfId="0" applyNumberFormat="1" applyFont="1" applyFill="1" applyBorder="1" applyAlignment="1">
      <alignment horizontal="left" indent="1"/>
    </xf>
    <xf numFmtId="0" fontId="8" fillId="0" borderId="17" xfId="0" applyNumberFormat="1" applyFont="1" applyFill="1" applyBorder="1" applyAlignment="1">
      <alignment horizontal="left" indent="1"/>
    </xf>
    <xf numFmtId="0" fontId="8" fillId="0" borderId="4" xfId="0" applyNumberFormat="1" applyFont="1" applyFill="1" applyBorder="1" applyAlignment="1">
      <alignment horizontal="left" indent="1"/>
    </xf>
    <xf numFmtId="0" fontId="5" fillId="0" borderId="2" xfId="0" applyNumberFormat="1" applyFont="1" applyFill="1" applyBorder="1" applyAlignment="1">
      <alignment horizontal="left" indent="1"/>
    </xf>
    <xf numFmtId="0" fontId="5" fillId="0" borderId="3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left" indent="1"/>
    </xf>
    <xf numFmtId="0" fontId="5" fillId="0" borderId="0" xfId="0" applyNumberFormat="1" applyFont="1" applyFill="1" applyBorder="1" applyAlignment="1">
      <alignment horizontal="left" indent="1"/>
    </xf>
    <xf numFmtId="0" fontId="5" fillId="0" borderId="21" xfId="0" applyNumberFormat="1" applyFont="1" applyFill="1" applyBorder="1" applyAlignment="1">
      <alignment horizontal="left" indent="1"/>
    </xf>
    <xf numFmtId="0" fontId="8" fillId="0" borderId="21" xfId="0" applyFont="1" applyFill="1" applyBorder="1" applyAlignment="1">
      <alignment horizontal="center" shrinkToFit="1"/>
    </xf>
    <xf numFmtId="0" fontId="8" fillId="0" borderId="30" xfId="0" applyFont="1" applyFill="1" applyBorder="1" applyAlignment="1">
      <alignment horizontal="center"/>
    </xf>
    <xf numFmtId="0" fontId="8" fillId="0" borderId="18" xfId="0" applyNumberFormat="1" applyFont="1" applyFill="1" applyBorder="1" applyAlignment="1">
      <alignment horizontal="left" indent="1"/>
    </xf>
    <xf numFmtId="0" fontId="8" fillId="0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shrinkToFit="1"/>
    </xf>
    <xf numFmtId="0" fontId="8" fillId="0" borderId="18" xfId="0" applyFont="1" applyFill="1" applyBorder="1" applyAlignment="1">
      <alignment horizontal="center" shrinkToFit="1"/>
    </xf>
    <xf numFmtId="3" fontId="5" fillId="0" borderId="4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left" indent="1"/>
    </xf>
    <xf numFmtId="3" fontId="5" fillId="0" borderId="2" xfId="0" applyNumberFormat="1" applyFont="1" applyFill="1" applyBorder="1" applyAlignment="1">
      <alignment horizontal="left" indent="1"/>
    </xf>
    <xf numFmtId="3" fontId="8" fillId="0" borderId="2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left" indent="1"/>
    </xf>
    <xf numFmtId="3" fontId="8" fillId="0" borderId="1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left" indent="1"/>
    </xf>
    <xf numFmtId="3" fontId="8" fillId="0" borderId="16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 shrinkToFit="1"/>
    </xf>
    <xf numFmtId="3" fontId="5" fillId="0" borderId="0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Continuous"/>
    </xf>
    <xf numFmtId="3" fontId="8" fillId="0" borderId="12" xfId="0" applyNumberFormat="1" applyFont="1" applyFill="1" applyBorder="1" applyAlignment="1">
      <alignment horizontal="centerContinuous"/>
    </xf>
    <xf numFmtId="3" fontId="8" fillId="0" borderId="13" xfId="0" applyNumberFormat="1" applyFont="1" applyFill="1" applyBorder="1" applyAlignment="1">
      <alignment horizontal="centerContinuous"/>
    </xf>
    <xf numFmtId="3" fontId="8" fillId="0" borderId="12" xfId="0" applyNumberFormat="1" applyFont="1" applyFill="1" applyBorder="1" applyAlignment="1">
      <alignment horizontal="center" shrinkToFit="1"/>
    </xf>
    <xf numFmtId="0" fontId="8" fillId="0" borderId="10" xfId="0" applyFont="1" applyFill="1" applyBorder="1" applyAlignment="1">
      <alignment horizontal="centerContinuous"/>
    </xf>
    <xf numFmtId="0" fontId="8" fillId="0" borderId="9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Continuous"/>
    </xf>
    <xf numFmtId="49" fontId="8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 shrinkToFit="1"/>
    </xf>
    <xf numFmtId="0" fontId="12" fillId="0" borderId="0" xfId="0" applyFont="1" applyFill="1" applyBorder="1" applyAlignment="1">
      <alignment horizontal="left" indent="1"/>
    </xf>
    <xf numFmtId="0" fontId="3" fillId="0" borderId="0" xfId="0" applyFont="1"/>
    <xf numFmtId="0" fontId="4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1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" fontId="3" fillId="0" borderId="2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9" fillId="0" borderId="0" xfId="0" applyFont="1" applyFill="1"/>
    <xf numFmtId="3" fontId="8" fillId="0" borderId="0" xfId="0" applyNumberFormat="1" applyFont="1" applyFill="1" applyBorder="1"/>
    <xf numFmtId="3" fontId="5" fillId="0" borderId="0" xfId="0" applyNumberFormat="1" applyFont="1" applyFill="1" applyBorder="1"/>
    <xf numFmtId="0" fontId="12" fillId="0" borderId="0" xfId="0" applyFont="1" applyFill="1"/>
    <xf numFmtId="0" fontId="9" fillId="0" borderId="0" xfId="0" applyFont="1"/>
    <xf numFmtId="0" fontId="5" fillId="0" borderId="1" xfId="0" applyFont="1" applyFill="1" applyBorder="1" applyAlignment="1">
      <alignment horizontal="center" vertical="top" wrapText="1"/>
    </xf>
    <xf numFmtId="1" fontId="5" fillId="2" borderId="2" xfId="0" applyNumberFormat="1" applyFont="1" applyFill="1" applyBorder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 vertical="top"/>
    </xf>
    <xf numFmtId="0" fontId="8" fillId="0" borderId="0" xfId="0" applyFont="1"/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9" fillId="0" borderId="17" xfId="0" applyNumberFormat="1" applyFont="1" applyFill="1" applyBorder="1" applyAlignment="1">
      <alignment horizontal="left" indent="1"/>
    </xf>
    <xf numFmtId="3" fontId="12" fillId="0" borderId="0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shrinkToFit="1"/>
    </xf>
    <xf numFmtId="0" fontId="8" fillId="4" borderId="4" xfId="0" applyFont="1" applyFill="1" applyBorder="1" applyAlignment="1">
      <alignment horizontal="center" shrinkToFit="1"/>
    </xf>
    <xf numFmtId="0" fontId="6" fillId="0" borderId="21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4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2" xfId="0" applyFont="1" applyBorder="1"/>
    <xf numFmtId="0" fontId="3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shrinkToFit="1"/>
    </xf>
    <xf numFmtId="0" fontId="6" fillId="0" borderId="20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shrinkToFit="1"/>
    </xf>
    <xf numFmtId="0" fontId="6" fillId="0" borderId="26" xfId="0" applyFont="1" applyFill="1" applyBorder="1" applyAlignment="1">
      <alignment horizontal="center" shrinkToFit="1"/>
    </xf>
    <xf numFmtId="0" fontId="6" fillId="0" borderId="2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shrinkToFit="1"/>
    </xf>
    <xf numFmtId="0" fontId="6" fillId="0" borderId="25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/>
    </xf>
    <xf numFmtId="49" fontId="6" fillId="0" borderId="21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shrinkToFit="1"/>
    </xf>
    <xf numFmtId="0" fontId="6" fillId="0" borderId="2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49" fontId="6" fillId="0" borderId="24" xfId="0" applyNumberFormat="1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shrinkToFit="1"/>
    </xf>
    <xf numFmtId="0" fontId="8" fillId="4" borderId="17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 shrinkToFit="1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62"/>
  <sheetViews>
    <sheetView tabSelected="1" view="pageBreakPreview" zoomScale="120" zoomScaleNormal="100" zoomScaleSheetLayoutView="120" workbookViewId="0">
      <pane ySplit="5" topLeftCell="A126" activePane="bottomLeft" state="frozen"/>
      <selection pane="bottomLeft" activeCell="R122" sqref="R122"/>
    </sheetView>
  </sheetViews>
  <sheetFormatPr defaultColWidth="9.140625" defaultRowHeight="19.5" x14ac:dyDescent="0.45"/>
  <cols>
    <col min="1" max="1" width="4.42578125" style="132" customWidth="1"/>
    <col min="2" max="2" width="29.7109375" style="115" customWidth="1"/>
    <col min="3" max="4" width="5.140625" style="115" customWidth="1"/>
    <col min="5" max="6" width="5.42578125" style="133" customWidth="1"/>
    <col min="7" max="8" width="5.85546875" style="133" customWidth="1"/>
    <col min="9" max="9" width="5.28515625" style="133" customWidth="1"/>
    <col min="10" max="10" width="8.5703125" style="133" customWidth="1"/>
    <col min="11" max="11" width="5.140625" style="133" customWidth="1"/>
    <col min="12" max="12" width="6.5703125" style="133" customWidth="1"/>
    <col min="13" max="13" width="5.42578125" style="133" customWidth="1"/>
    <col min="14" max="14" width="6.5703125" style="134" customWidth="1"/>
    <col min="15" max="15" width="5.85546875" style="149" customWidth="1"/>
    <col min="16" max="16384" width="9.140625" style="115"/>
  </cols>
  <sheetData>
    <row r="1" spans="1:15" ht="39" customHeight="1" x14ac:dyDescent="0.45">
      <c r="A1" s="171" t="s">
        <v>20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x14ac:dyDescent="0.45">
      <c r="A2" s="184" t="s">
        <v>1203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5" s="116" customFormat="1" ht="18.75" customHeight="1" x14ac:dyDescent="0.45">
      <c r="A3" s="178" t="s">
        <v>0</v>
      </c>
      <c r="B3" s="178" t="s">
        <v>1174</v>
      </c>
      <c r="C3" s="173" t="s">
        <v>8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1:15" s="116" customFormat="1" x14ac:dyDescent="0.45">
      <c r="A4" s="179"/>
      <c r="B4" s="179"/>
      <c r="C4" s="176" t="s">
        <v>1</v>
      </c>
      <c r="D4" s="176"/>
      <c r="E4" s="177" t="s">
        <v>5</v>
      </c>
      <c r="F4" s="177"/>
      <c r="G4" s="181" t="s">
        <v>6</v>
      </c>
      <c r="H4" s="182"/>
      <c r="I4" s="182"/>
      <c r="J4" s="182"/>
      <c r="K4" s="182"/>
      <c r="L4" s="183"/>
      <c r="M4" s="181" t="s">
        <v>7</v>
      </c>
      <c r="N4" s="183"/>
      <c r="O4" s="174" t="s">
        <v>4</v>
      </c>
    </row>
    <row r="5" spans="1:15" s="150" customFormat="1" ht="32.25" customHeight="1" x14ac:dyDescent="0.2">
      <c r="A5" s="180"/>
      <c r="B5" s="180"/>
      <c r="C5" s="152" t="s">
        <v>3</v>
      </c>
      <c r="D5" s="152" t="s">
        <v>2</v>
      </c>
      <c r="E5" s="117" t="s">
        <v>3</v>
      </c>
      <c r="F5" s="117" t="s">
        <v>2</v>
      </c>
      <c r="G5" s="117" t="s">
        <v>9</v>
      </c>
      <c r="H5" s="117" t="s">
        <v>10</v>
      </c>
      <c r="I5" s="117" t="s">
        <v>11</v>
      </c>
      <c r="J5" s="117" t="s">
        <v>12</v>
      </c>
      <c r="K5" s="117" t="s">
        <v>139</v>
      </c>
      <c r="L5" s="117" t="s">
        <v>15</v>
      </c>
      <c r="M5" s="117" t="s">
        <v>13</v>
      </c>
      <c r="N5" s="142" t="s">
        <v>14</v>
      </c>
      <c r="O5" s="175"/>
    </row>
    <row r="6" spans="1:15" s="121" customFormat="1" x14ac:dyDescent="0.45">
      <c r="A6" s="118">
        <v>1</v>
      </c>
      <c r="B6" s="119" t="s">
        <v>16</v>
      </c>
      <c r="C6" s="120">
        <f>C7+C8+C9</f>
        <v>1</v>
      </c>
      <c r="D6" s="120">
        <f t="shared" ref="D6:N6" si="0">D7+D8+D9</f>
        <v>4</v>
      </c>
      <c r="E6" s="120">
        <f t="shared" si="0"/>
        <v>0</v>
      </c>
      <c r="F6" s="120">
        <f t="shared" si="0"/>
        <v>0</v>
      </c>
      <c r="G6" s="120">
        <f t="shared" si="0"/>
        <v>1</v>
      </c>
      <c r="H6" s="120">
        <f t="shared" si="0"/>
        <v>0</v>
      </c>
      <c r="I6" s="120">
        <f t="shared" si="0"/>
        <v>0</v>
      </c>
      <c r="J6" s="120">
        <f t="shared" si="0"/>
        <v>0</v>
      </c>
      <c r="K6" s="120">
        <f t="shared" si="0"/>
        <v>0</v>
      </c>
      <c r="L6" s="120">
        <f t="shared" si="0"/>
        <v>0</v>
      </c>
      <c r="M6" s="120">
        <f t="shared" si="0"/>
        <v>0</v>
      </c>
      <c r="N6" s="143">
        <f t="shared" si="0"/>
        <v>0</v>
      </c>
      <c r="O6" s="143">
        <f>O7+O8+O9</f>
        <v>6</v>
      </c>
    </row>
    <row r="7" spans="1:15" x14ac:dyDescent="0.45">
      <c r="A7" s="122"/>
      <c r="B7" s="123" t="s">
        <v>18</v>
      </c>
      <c r="C7" s="124">
        <v>1</v>
      </c>
      <c r="D7" s="122"/>
      <c r="E7" s="125"/>
      <c r="F7" s="125"/>
      <c r="G7" s="126"/>
      <c r="H7" s="126"/>
      <c r="I7" s="126"/>
      <c r="J7" s="126"/>
      <c r="K7" s="126"/>
      <c r="L7" s="126"/>
      <c r="M7" s="126"/>
      <c r="N7" s="42"/>
      <c r="O7" s="147">
        <f>SUM(C7:N7)</f>
        <v>1</v>
      </c>
    </row>
    <row r="8" spans="1:15" x14ac:dyDescent="0.45">
      <c r="A8" s="122"/>
      <c r="B8" s="123" t="s">
        <v>19</v>
      </c>
      <c r="C8" s="122"/>
      <c r="D8" s="124">
        <v>4</v>
      </c>
      <c r="E8" s="125"/>
      <c r="F8" s="125"/>
      <c r="G8" s="126"/>
      <c r="H8" s="126"/>
      <c r="I8" s="126"/>
      <c r="J8" s="126"/>
      <c r="K8" s="126"/>
      <c r="L8" s="126"/>
      <c r="M8" s="126"/>
      <c r="N8" s="42"/>
      <c r="O8" s="147">
        <f>SUM(C8:N8)</f>
        <v>4</v>
      </c>
    </row>
    <row r="9" spans="1:15" x14ac:dyDescent="0.45">
      <c r="A9" s="122"/>
      <c r="B9" s="123" t="s">
        <v>21</v>
      </c>
      <c r="C9" s="122"/>
      <c r="D9" s="124"/>
      <c r="E9" s="125"/>
      <c r="F9" s="125"/>
      <c r="G9" s="126">
        <v>1</v>
      </c>
      <c r="H9" s="126"/>
      <c r="I9" s="126"/>
      <c r="J9" s="126"/>
      <c r="K9" s="126"/>
      <c r="L9" s="126"/>
      <c r="M9" s="126"/>
      <c r="N9" s="42"/>
      <c r="O9" s="147">
        <f>SUM(C9:N9)</f>
        <v>1</v>
      </c>
    </row>
    <row r="10" spans="1:15" s="121" customFormat="1" x14ac:dyDescent="0.45">
      <c r="A10" s="118">
        <v>2</v>
      </c>
      <c r="B10" s="119" t="s">
        <v>22</v>
      </c>
      <c r="C10" s="120">
        <f>C11</f>
        <v>0</v>
      </c>
      <c r="D10" s="120">
        <f t="shared" ref="D10:N10" si="1">D11</f>
        <v>0</v>
      </c>
      <c r="E10" s="120">
        <f t="shared" si="1"/>
        <v>0</v>
      </c>
      <c r="F10" s="120">
        <f t="shared" si="1"/>
        <v>0</v>
      </c>
      <c r="G10" s="120">
        <f t="shared" si="1"/>
        <v>0</v>
      </c>
      <c r="H10" s="120">
        <f t="shared" si="1"/>
        <v>1</v>
      </c>
      <c r="I10" s="120">
        <f t="shared" si="1"/>
        <v>0</v>
      </c>
      <c r="J10" s="120">
        <f t="shared" si="1"/>
        <v>2</v>
      </c>
      <c r="K10" s="120">
        <f t="shared" si="1"/>
        <v>0</v>
      </c>
      <c r="L10" s="120">
        <f t="shared" si="1"/>
        <v>3</v>
      </c>
      <c r="M10" s="120">
        <f t="shared" si="1"/>
        <v>0</v>
      </c>
      <c r="N10" s="143">
        <f t="shared" si="1"/>
        <v>0</v>
      </c>
      <c r="O10" s="143">
        <f>O11</f>
        <v>6</v>
      </c>
    </row>
    <row r="11" spans="1:15" x14ac:dyDescent="0.45">
      <c r="A11" s="122"/>
      <c r="B11" s="123" t="s">
        <v>23</v>
      </c>
      <c r="C11" s="122"/>
      <c r="D11" s="124"/>
      <c r="E11" s="125"/>
      <c r="F11" s="125"/>
      <c r="G11" s="126"/>
      <c r="H11" s="126">
        <v>1</v>
      </c>
      <c r="I11" s="126"/>
      <c r="J11" s="126">
        <v>2</v>
      </c>
      <c r="K11" s="126"/>
      <c r="L11" s="126">
        <v>3</v>
      </c>
      <c r="M11" s="126"/>
      <c r="N11" s="42"/>
      <c r="O11" s="147">
        <f>SUM(C11:N11)</f>
        <v>6</v>
      </c>
    </row>
    <row r="12" spans="1:15" s="121" customFormat="1" x14ac:dyDescent="0.45">
      <c r="A12" s="118">
        <v>3</v>
      </c>
      <c r="B12" s="119" t="s">
        <v>24</v>
      </c>
      <c r="C12" s="120">
        <f>C13</f>
        <v>0</v>
      </c>
      <c r="D12" s="120">
        <f t="shared" ref="D12:O12" si="2">D13</f>
        <v>0</v>
      </c>
      <c r="E12" s="120">
        <f t="shared" si="2"/>
        <v>0</v>
      </c>
      <c r="F12" s="120">
        <f t="shared" si="2"/>
        <v>0</v>
      </c>
      <c r="G12" s="120">
        <f t="shared" si="2"/>
        <v>0</v>
      </c>
      <c r="H12" s="120">
        <f t="shared" si="2"/>
        <v>1</v>
      </c>
      <c r="I12" s="120">
        <f t="shared" si="2"/>
        <v>1</v>
      </c>
      <c r="J12" s="120">
        <f t="shared" si="2"/>
        <v>0</v>
      </c>
      <c r="K12" s="120">
        <f t="shared" si="2"/>
        <v>0</v>
      </c>
      <c r="L12" s="120">
        <f t="shared" si="2"/>
        <v>3</v>
      </c>
      <c r="M12" s="120">
        <f t="shared" si="2"/>
        <v>0</v>
      </c>
      <c r="N12" s="143">
        <f t="shared" si="2"/>
        <v>0</v>
      </c>
      <c r="O12" s="143">
        <f t="shared" si="2"/>
        <v>5</v>
      </c>
    </row>
    <row r="13" spans="1:15" x14ac:dyDescent="0.45">
      <c r="A13" s="122"/>
      <c r="B13" s="123" t="s">
        <v>1191</v>
      </c>
      <c r="C13" s="122"/>
      <c r="D13" s="124"/>
      <c r="E13" s="125"/>
      <c r="F13" s="125"/>
      <c r="G13" s="126"/>
      <c r="H13" s="126">
        <v>1</v>
      </c>
      <c r="I13" s="126">
        <v>1</v>
      </c>
      <c r="J13" s="126"/>
      <c r="K13" s="126"/>
      <c r="L13" s="126">
        <v>3</v>
      </c>
      <c r="M13" s="126"/>
      <c r="N13" s="42"/>
      <c r="O13" s="147">
        <f>SUM(C13:N13)</f>
        <v>5</v>
      </c>
    </row>
    <row r="14" spans="1:15" s="121" customFormat="1" x14ac:dyDescent="0.45">
      <c r="A14" s="118">
        <v>4</v>
      </c>
      <c r="B14" s="119" t="s">
        <v>25</v>
      </c>
      <c r="C14" s="120">
        <f t="shared" ref="C14:N14" si="3">C15+C16+C17+C19</f>
        <v>0</v>
      </c>
      <c r="D14" s="120">
        <f t="shared" si="3"/>
        <v>0</v>
      </c>
      <c r="E14" s="120">
        <f t="shared" si="3"/>
        <v>0</v>
      </c>
      <c r="F14" s="120">
        <f t="shared" si="3"/>
        <v>1</v>
      </c>
      <c r="G14" s="120">
        <f t="shared" si="3"/>
        <v>0</v>
      </c>
      <c r="H14" s="120">
        <f t="shared" si="3"/>
        <v>0</v>
      </c>
      <c r="I14" s="120">
        <f t="shared" si="3"/>
        <v>1</v>
      </c>
      <c r="J14" s="120">
        <f t="shared" si="3"/>
        <v>0</v>
      </c>
      <c r="K14" s="120">
        <f t="shared" si="3"/>
        <v>0</v>
      </c>
      <c r="L14" s="120">
        <f t="shared" si="3"/>
        <v>8</v>
      </c>
      <c r="M14" s="120">
        <f t="shared" si="3"/>
        <v>1</v>
      </c>
      <c r="N14" s="143">
        <f t="shared" si="3"/>
        <v>10</v>
      </c>
      <c r="O14" s="143">
        <f>O15+O16+O17+O19+O18</f>
        <v>25</v>
      </c>
    </row>
    <row r="15" spans="1:15" x14ac:dyDescent="0.45">
      <c r="A15" s="122"/>
      <c r="B15" s="123" t="s">
        <v>31</v>
      </c>
      <c r="C15" s="122"/>
      <c r="D15" s="124"/>
      <c r="E15" s="125"/>
      <c r="F15" s="125">
        <v>1</v>
      </c>
      <c r="G15" s="126"/>
      <c r="H15" s="126"/>
      <c r="I15" s="126"/>
      <c r="J15" s="126"/>
      <c r="K15" s="126"/>
      <c r="L15" s="126"/>
      <c r="M15" s="126"/>
      <c r="N15" s="42"/>
      <c r="O15" s="147">
        <f>SUM(F15:N15)</f>
        <v>1</v>
      </c>
    </row>
    <row r="16" spans="1:15" x14ac:dyDescent="0.45">
      <c r="A16" s="122"/>
      <c r="B16" s="123" t="s">
        <v>26</v>
      </c>
      <c r="C16" s="122"/>
      <c r="D16" s="124"/>
      <c r="E16" s="125"/>
      <c r="F16" s="125"/>
      <c r="G16" s="126"/>
      <c r="H16" s="126"/>
      <c r="I16" s="126">
        <v>1</v>
      </c>
      <c r="J16" s="126"/>
      <c r="K16" s="126"/>
      <c r="L16" s="126">
        <v>8</v>
      </c>
      <c r="M16" s="126"/>
      <c r="N16" s="42"/>
      <c r="O16" s="147">
        <f>SUM(C16:N16)</f>
        <v>9</v>
      </c>
    </row>
    <row r="17" spans="1:15" x14ac:dyDescent="0.45">
      <c r="A17" s="122"/>
      <c r="B17" s="123" t="s">
        <v>27</v>
      </c>
      <c r="C17" s="122"/>
      <c r="D17" s="124"/>
      <c r="E17" s="125"/>
      <c r="F17" s="125"/>
      <c r="G17" s="126"/>
      <c r="H17" s="126"/>
      <c r="I17" s="126"/>
      <c r="J17" s="126"/>
      <c r="K17" s="126"/>
      <c r="L17" s="126"/>
      <c r="M17" s="126">
        <v>1</v>
      </c>
      <c r="N17" s="42">
        <v>9</v>
      </c>
      <c r="O17" s="147">
        <f>SUM(F17:N17)</f>
        <v>10</v>
      </c>
    </row>
    <row r="18" spans="1:15" x14ac:dyDescent="0.45">
      <c r="A18" s="122"/>
      <c r="B18" s="123" t="s">
        <v>30</v>
      </c>
      <c r="C18" s="124"/>
      <c r="D18" s="124"/>
      <c r="E18" s="125"/>
      <c r="F18" s="125"/>
      <c r="G18" s="125"/>
      <c r="H18" s="125"/>
      <c r="I18" s="125"/>
      <c r="J18" s="125"/>
      <c r="K18" s="125"/>
      <c r="L18" s="125"/>
      <c r="M18" s="125">
        <v>1</v>
      </c>
      <c r="N18" s="144">
        <v>3</v>
      </c>
      <c r="O18" s="147">
        <f>SUM(C18:N18)</f>
        <v>4</v>
      </c>
    </row>
    <row r="19" spans="1:15" x14ac:dyDescent="0.45">
      <c r="A19" s="122"/>
      <c r="B19" s="169" t="s">
        <v>1201</v>
      </c>
      <c r="C19" s="147"/>
      <c r="D19" s="147"/>
      <c r="E19" s="144"/>
      <c r="F19" s="144"/>
      <c r="G19" s="144"/>
      <c r="H19" s="144"/>
      <c r="I19" s="144"/>
      <c r="J19" s="144"/>
      <c r="K19" s="144"/>
      <c r="L19" s="144"/>
      <c r="M19" s="144"/>
      <c r="N19" s="156">
        <v>1</v>
      </c>
      <c r="O19" s="147">
        <f>SUM(C19:N19)</f>
        <v>1</v>
      </c>
    </row>
    <row r="20" spans="1:15" s="121" customFormat="1" x14ac:dyDescent="0.45">
      <c r="A20" s="118">
        <v>5</v>
      </c>
      <c r="B20" s="119" t="s">
        <v>17</v>
      </c>
      <c r="C20" s="120">
        <f>C21+C22+C23+C24</f>
        <v>0</v>
      </c>
      <c r="D20" s="120">
        <f t="shared" ref="D20:N20" si="4">D21+D22+D23+D24</f>
        <v>0</v>
      </c>
      <c r="E20" s="120">
        <f t="shared" si="4"/>
        <v>1</v>
      </c>
      <c r="F20" s="120">
        <f t="shared" si="4"/>
        <v>0</v>
      </c>
      <c r="G20" s="120">
        <f t="shared" si="4"/>
        <v>0</v>
      </c>
      <c r="H20" s="120">
        <f t="shared" si="4"/>
        <v>0</v>
      </c>
      <c r="I20" s="120">
        <f t="shared" si="4"/>
        <v>6</v>
      </c>
      <c r="J20" s="120">
        <f t="shared" si="4"/>
        <v>0</v>
      </c>
      <c r="K20" s="120">
        <f t="shared" si="4"/>
        <v>0</v>
      </c>
      <c r="L20" s="120">
        <f t="shared" si="4"/>
        <v>33</v>
      </c>
      <c r="M20" s="120">
        <f t="shared" si="4"/>
        <v>1</v>
      </c>
      <c r="N20" s="143">
        <f t="shared" si="4"/>
        <v>9</v>
      </c>
      <c r="O20" s="143">
        <f>O21+O22+O23+O24</f>
        <v>50</v>
      </c>
    </row>
    <row r="21" spans="1:15" x14ac:dyDescent="0.45">
      <c r="A21" s="122"/>
      <c r="B21" s="123" t="s">
        <v>28</v>
      </c>
      <c r="C21" s="122"/>
      <c r="D21" s="122"/>
      <c r="E21" s="126">
        <v>1</v>
      </c>
      <c r="F21" s="126"/>
      <c r="G21" s="126"/>
      <c r="H21" s="126"/>
      <c r="I21" s="126"/>
      <c r="J21" s="126"/>
      <c r="K21" s="126"/>
      <c r="L21" s="126"/>
      <c r="M21" s="126"/>
      <c r="N21" s="42"/>
      <c r="O21" s="147">
        <f>SUM(C21:N21)</f>
        <v>1</v>
      </c>
    </row>
    <row r="22" spans="1:15" x14ac:dyDescent="0.45">
      <c r="A22" s="122"/>
      <c r="B22" s="123" t="s">
        <v>29</v>
      </c>
      <c r="C22" s="122"/>
      <c r="D22" s="122"/>
      <c r="E22" s="126"/>
      <c r="F22" s="126"/>
      <c r="G22" s="126"/>
      <c r="H22" s="126"/>
      <c r="I22" s="126">
        <v>5</v>
      </c>
      <c r="J22" s="126"/>
      <c r="K22" s="126"/>
      <c r="L22" s="126">
        <v>24</v>
      </c>
      <c r="M22" s="126"/>
      <c r="N22" s="42"/>
      <c r="O22" s="147">
        <f>SUM(C22:N22)</f>
        <v>29</v>
      </c>
    </row>
    <row r="23" spans="1:15" x14ac:dyDescent="0.45">
      <c r="A23" s="122"/>
      <c r="B23" s="123" t="s">
        <v>32</v>
      </c>
      <c r="C23" s="122"/>
      <c r="D23" s="122"/>
      <c r="E23" s="126"/>
      <c r="F23" s="126"/>
      <c r="G23" s="126"/>
      <c r="H23" s="126"/>
      <c r="I23" s="126">
        <v>1</v>
      </c>
      <c r="J23" s="126"/>
      <c r="K23" s="126"/>
      <c r="L23" s="126">
        <v>9</v>
      </c>
      <c r="M23" s="126"/>
      <c r="N23" s="42"/>
      <c r="O23" s="147">
        <f>SUM(C23:N23)</f>
        <v>10</v>
      </c>
    </row>
    <row r="24" spans="1:15" x14ac:dyDescent="0.45">
      <c r="A24" s="122"/>
      <c r="B24" s="123" t="s">
        <v>33</v>
      </c>
      <c r="C24" s="122"/>
      <c r="D24" s="122"/>
      <c r="E24" s="126"/>
      <c r="F24" s="126"/>
      <c r="G24" s="126"/>
      <c r="H24" s="126"/>
      <c r="I24" s="126"/>
      <c r="J24" s="126"/>
      <c r="K24" s="126"/>
      <c r="L24" s="126"/>
      <c r="M24" s="126">
        <v>1</v>
      </c>
      <c r="N24" s="42">
        <v>9</v>
      </c>
      <c r="O24" s="147">
        <f>SUM(C24:N24)</f>
        <v>10</v>
      </c>
    </row>
    <row r="25" spans="1:15" x14ac:dyDescent="0.45">
      <c r="A25" s="122"/>
      <c r="B25" s="123"/>
      <c r="C25" s="122"/>
      <c r="D25" s="122"/>
      <c r="E25" s="126"/>
      <c r="F25" s="126"/>
      <c r="G25" s="126"/>
      <c r="H25" s="126"/>
      <c r="I25" s="126"/>
      <c r="J25" s="126"/>
      <c r="K25" s="126"/>
      <c r="L25" s="126"/>
      <c r="M25" s="126"/>
      <c r="N25" s="42"/>
      <c r="O25" s="147"/>
    </row>
    <row r="26" spans="1:15" s="121" customFormat="1" x14ac:dyDescent="0.45">
      <c r="A26" s="118">
        <v>6</v>
      </c>
      <c r="B26" s="119" t="s">
        <v>34</v>
      </c>
      <c r="C26" s="120">
        <f>C27+C28+C29+C30+C31+C32</f>
        <v>0</v>
      </c>
      <c r="D26" s="120">
        <f t="shared" ref="D26:N26" si="5">D27+D28+D29+D30+D31+D32</f>
        <v>0</v>
      </c>
      <c r="E26" s="120">
        <f t="shared" si="5"/>
        <v>1</v>
      </c>
      <c r="F26" s="120">
        <f t="shared" si="5"/>
        <v>0</v>
      </c>
      <c r="G26" s="120">
        <f t="shared" si="5"/>
        <v>0</v>
      </c>
      <c r="H26" s="120">
        <f t="shared" si="5"/>
        <v>0</v>
      </c>
      <c r="I26" s="120">
        <f t="shared" si="5"/>
        <v>4</v>
      </c>
      <c r="J26" s="120">
        <f t="shared" si="5"/>
        <v>0</v>
      </c>
      <c r="K26" s="120">
        <f t="shared" si="5"/>
        <v>0</v>
      </c>
      <c r="L26" s="120">
        <f t="shared" si="5"/>
        <v>32</v>
      </c>
      <c r="M26" s="120">
        <f t="shared" si="5"/>
        <v>3</v>
      </c>
      <c r="N26" s="143">
        <f t="shared" si="5"/>
        <v>13</v>
      </c>
      <c r="O26" s="143">
        <f>O27+O28+O29+O30+O31+O32</f>
        <v>53</v>
      </c>
    </row>
    <row r="27" spans="1:15" x14ac:dyDescent="0.45">
      <c r="A27" s="122"/>
      <c r="B27" s="123" t="s">
        <v>35</v>
      </c>
      <c r="C27" s="122"/>
      <c r="D27" s="122"/>
      <c r="E27" s="126">
        <v>1</v>
      </c>
      <c r="F27" s="126"/>
      <c r="G27" s="126"/>
      <c r="H27" s="126"/>
      <c r="I27" s="126"/>
      <c r="J27" s="126"/>
      <c r="K27" s="126"/>
      <c r="L27" s="126"/>
      <c r="M27" s="126"/>
      <c r="N27" s="42"/>
      <c r="O27" s="147">
        <f t="shared" ref="O27:O32" si="6">SUM(C27:N27)</f>
        <v>1</v>
      </c>
    </row>
    <row r="28" spans="1:15" x14ac:dyDescent="0.45">
      <c r="A28" s="122"/>
      <c r="B28" s="123" t="s">
        <v>36</v>
      </c>
      <c r="C28" s="122"/>
      <c r="D28" s="122"/>
      <c r="E28" s="126"/>
      <c r="F28" s="126"/>
      <c r="G28" s="126"/>
      <c r="H28" s="126"/>
      <c r="I28" s="126">
        <v>3</v>
      </c>
      <c r="J28" s="126"/>
      <c r="K28" s="126"/>
      <c r="L28" s="126">
        <v>21</v>
      </c>
      <c r="M28" s="126"/>
      <c r="N28" s="42"/>
      <c r="O28" s="147">
        <f t="shared" si="6"/>
        <v>24</v>
      </c>
    </row>
    <row r="29" spans="1:15" x14ac:dyDescent="0.45">
      <c r="A29" s="122"/>
      <c r="B29" s="123" t="s">
        <v>39</v>
      </c>
      <c r="C29" s="122"/>
      <c r="D29" s="122"/>
      <c r="E29" s="126"/>
      <c r="F29" s="126"/>
      <c r="G29" s="126"/>
      <c r="H29" s="126"/>
      <c r="I29" s="126">
        <v>1</v>
      </c>
      <c r="J29" s="126"/>
      <c r="K29" s="126"/>
      <c r="L29" s="126">
        <v>11</v>
      </c>
      <c r="M29" s="126"/>
      <c r="N29" s="42"/>
      <c r="O29" s="147">
        <f t="shared" si="6"/>
        <v>12</v>
      </c>
    </row>
    <row r="30" spans="1:15" x14ac:dyDescent="0.45">
      <c r="A30" s="122"/>
      <c r="B30" s="123" t="s">
        <v>37</v>
      </c>
      <c r="C30" s="122"/>
      <c r="D30" s="122"/>
      <c r="E30" s="126"/>
      <c r="F30" s="126"/>
      <c r="G30" s="126"/>
      <c r="H30" s="126"/>
      <c r="I30" s="127"/>
      <c r="J30" s="126"/>
      <c r="K30" s="126"/>
      <c r="L30" s="127"/>
      <c r="M30" s="126">
        <v>1</v>
      </c>
      <c r="N30" s="42">
        <v>3</v>
      </c>
      <c r="O30" s="148">
        <f t="shared" si="6"/>
        <v>4</v>
      </c>
    </row>
    <row r="31" spans="1:15" x14ac:dyDescent="0.45">
      <c r="A31" s="122"/>
      <c r="B31" s="123" t="s">
        <v>38</v>
      </c>
      <c r="C31" s="122"/>
      <c r="D31" s="122"/>
      <c r="E31" s="126"/>
      <c r="F31" s="126"/>
      <c r="G31" s="126"/>
      <c r="H31" s="126"/>
      <c r="I31" s="126"/>
      <c r="J31" s="126"/>
      <c r="K31" s="126"/>
      <c r="L31" s="126"/>
      <c r="M31" s="126">
        <v>2</v>
      </c>
      <c r="N31" s="42">
        <v>7</v>
      </c>
      <c r="O31" s="147">
        <f t="shared" si="6"/>
        <v>9</v>
      </c>
    </row>
    <row r="32" spans="1:15" x14ac:dyDescent="0.45">
      <c r="A32" s="122"/>
      <c r="B32" s="123" t="s">
        <v>40</v>
      </c>
      <c r="C32" s="122"/>
      <c r="D32" s="122"/>
      <c r="E32" s="126"/>
      <c r="F32" s="126"/>
      <c r="G32" s="126"/>
      <c r="H32" s="126"/>
      <c r="I32" s="126"/>
      <c r="J32" s="126"/>
      <c r="K32" s="126"/>
      <c r="L32" s="126"/>
      <c r="M32" s="126"/>
      <c r="N32" s="42">
        <v>3</v>
      </c>
      <c r="O32" s="147">
        <f t="shared" si="6"/>
        <v>3</v>
      </c>
    </row>
    <row r="33" spans="1:15" s="121" customFormat="1" x14ac:dyDescent="0.45">
      <c r="A33" s="118">
        <v>7</v>
      </c>
      <c r="B33" s="119" t="s">
        <v>41</v>
      </c>
      <c r="C33" s="120">
        <f>C34+C35+C36+C37</f>
        <v>0</v>
      </c>
      <c r="D33" s="120">
        <f t="shared" ref="D33:N33" si="7">D34+D35+D36+D37</f>
        <v>0</v>
      </c>
      <c r="E33" s="120">
        <f t="shared" si="7"/>
        <v>1</v>
      </c>
      <c r="F33" s="120">
        <f t="shared" si="7"/>
        <v>0</v>
      </c>
      <c r="G33" s="120">
        <f t="shared" si="7"/>
        <v>0</v>
      </c>
      <c r="H33" s="120">
        <f t="shared" si="7"/>
        <v>0</v>
      </c>
      <c r="I33" s="120">
        <f t="shared" si="7"/>
        <v>5</v>
      </c>
      <c r="J33" s="120">
        <f t="shared" si="7"/>
        <v>0</v>
      </c>
      <c r="K33" s="120">
        <f t="shared" si="7"/>
        <v>0</v>
      </c>
      <c r="L33" s="120">
        <f t="shared" si="7"/>
        <v>31</v>
      </c>
      <c r="M33" s="120">
        <f t="shared" si="7"/>
        <v>1</v>
      </c>
      <c r="N33" s="143">
        <f t="shared" si="7"/>
        <v>3</v>
      </c>
      <c r="O33" s="143">
        <f>O34+O35+O36+O37</f>
        <v>41</v>
      </c>
    </row>
    <row r="34" spans="1:15" x14ac:dyDescent="0.45">
      <c r="A34" s="122"/>
      <c r="B34" s="123" t="s">
        <v>42</v>
      </c>
      <c r="C34" s="122"/>
      <c r="D34" s="122"/>
      <c r="E34" s="126">
        <v>1</v>
      </c>
      <c r="F34" s="126"/>
      <c r="G34" s="126"/>
      <c r="H34" s="126"/>
      <c r="I34" s="126"/>
      <c r="J34" s="126"/>
      <c r="K34" s="126"/>
      <c r="L34" s="126"/>
      <c r="M34" s="126"/>
      <c r="N34" s="42"/>
      <c r="O34" s="147">
        <f>SUM(C34:N34)</f>
        <v>1</v>
      </c>
    </row>
    <row r="35" spans="1:15" x14ac:dyDescent="0.45">
      <c r="A35" s="122"/>
      <c r="B35" s="123" t="s">
        <v>43</v>
      </c>
      <c r="C35" s="122"/>
      <c r="D35" s="122"/>
      <c r="E35" s="126"/>
      <c r="F35" s="126"/>
      <c r="G35" s="126"/>
      <c r="H35" s="126"/>
      <c r="I35" s="126">
        <v>4</v>
      </c>
      <c r="J35" s="126"/>
      <c r="K35" s="126"/>
      <c r="L35" s="126">
        <v>26</v>
      </c>
      <c r="M35" s="126"/>
      <c r="N35" s="42"/>
      <c r="O35" s="147">
        <f>SUM(C35:N35)</f>
        <v>30</v>
      </c>
    </row>
    <row r="36" spans="1:15" x14ac:dyDescent="0.45">
      <c r="A36" s="122"/>
      <c r="B36" s="123" t="s">
        <v>44</v>
      </c>
      <c r="C36" s="122"/>
      <c r="D36" s="122"/>
      <c r="E36" s="126"/>
      <c r="F36" s="126"/>
      <c r="G36" s="126"/>
      <c r="H36" s="126"/>
      <c r="I36" s="126">
        <v>1</v>
      </c>
      <c r="J36" s="126"/>
      <c r="K36" s="126"/>
      <c r="L36" s="126">
        <v>5</v>
      </c>
      <c r="M36" s="126"/>
      <c r="N36" s="42"/>
      <c r="O36" s="147">
        <f>SUM(C36:N36)</f>
        <v>6</v>
      </c>
    </row>
    <row r="37" spans="1:15" x14ac:dyDescent="0.45">
      <c r="A37" s="122"/>
      <c r="B37" s="123" t="s">
        <v>45</v>
      </c>
      <c r="C37" s="122"/>
      <c r="D37" s="122"/>
      <c r="E37" s="126"/>
      <c r="F37" s="126"/>
      <c r="G37" s="126"/>
      <c r="H37" s="126"/>
      <c r="I37" s="126"/>
      <c r="J37" s="126"/>
      <c r="K37" s="126"/>
      <c r="L37" s="126"/>
      <c r="M37" s="126">
        <v>1</v>
      </c>
      <c r="N37" s="42">
        <v>3</v>
      </c>
      <c r="O37" s="147">
        <f>SUM(C37:N37)</f>
        <v>4</v>
      </c>
    </row>
    <row r="38" spans="1:15" s="121" customFormat="1" x14ac:dyDescent="0.45">
      <c r="A38" s="118">
        <v>8</v>
      </c>
      <c r="B38" s="119" t="s">
        <v>46</v>
      </c>
      <c r="C38" s="120">
        <f>C39+C40+C41</f>
        <v>0</v>
      </c>
      <c r="D38" s="120">
        <f t="shared" ref="D38:N38" si="8">D39+D40+D41</f>
        <v>0</v>
      </c>
      <c r="E38" s="120">
        <f t="shared" si="8"/>
        <v>1</v>
      </c>
      <c r="F38" s="120">
        <f>F39+F40+F41</f>
        <v>0</v>
      </c>
      <c r="G38" s="120">
        <f t="shared" si="8"/>
        <v>0</v>
      </c>
      <c r="H38" s="120">
        <f t="shared" si="8"/>
        <v>0</v>
      </c>
      <c r="I38" s="120">
        <f t="shared" si="8"/>
        <v>3</v>
      </c>
      <c r="J38" s="120">
        <f t="shared" si="8"/>
        <v>0</v>
      </c>
      <c r="K38" s="120">
        <f t="shared" si="8"/>
        <v>0</v>
      </c>
      <c r="L38" s="120">
        <f t="shared" si="8"/>
        <v>13</v>
      </c>
      <c r="M38" s="120">
        <f t="shared" si="8"/>
        <v>1</v>
      </c>
      <c r="N38" s="143">
        <f t="shared" si="8"/>
        <v>4</v>
      </c>
      <c r="O38" s="143">
        <f>O39+O40+O41</f>
        <v>22</v>
      </c>
    </row>
    <row r="39" spans="1:15" x14ac:dyDescent="0.45">
      <c r="A39" s="122"/>
      <c r="B39" s="123" t="s">
        <v>47</v>
      </c>
      <c r="C39" s="122"/>
      <c r="D39" s="122"/>
      <c r="E39" s="126">
        <v>1</v>
      </c>
      <c r="F39" s="126"/>
      <c r="G39" s="126"/>
      <c r="H39" s="126"/>
      <c r="I39" s="126"/>
      <c r="J39" s="126"/>
      <c r="K39" s="126"/>
      <c r="L39" s="126"/>
      <c r="M39" s="126"/>
      <c r="N39" s="42"/>
      <c r="O39" s="147">
        <f>SUM(C39:N39)</f>
        <v>1</v>
      </c>
    </row>
    <row r="40" spans="1:15" x14ac:dyDescent="0.45">
      <c r="A40" s="122"/>
      <c r="B40" s="123" t="s">
        <v>48</v>
      </c>
      <c r="C40" s="122"/>
      <c r="D40" s="122"/>
      <c r="E40" s="126"/>
      <c r="F40" s="126"/>
      <c r="G40" s="126"/>
      <c r="H40" s="126"/>
      <c r="I40" s="126">
        <v>3</v>
      </c>
      <c r="J40" s="126"/>
      <c r="K40" s="126"/>
      <c r="L40" s="126">
        <v>13</v>
      </c>
      <c r="M40" s="126"/>
      <c r="N40" s="42"/>
      <c r="O40" s="147">
        <f>SUM(C40:N40)</f>
        <v>16</v>
      </c>
    </row>
    <row r="41" spans="1:15" x14ac:dyDescent="0.45">
      <c r="A41" s="122"/>
      <c r="B41" s="123" t="s">
        <v>49</v>
      </c>
      <c r="C41" s="122"/>
      <c r="D41" s="122"/>
      <c r="E41" s="126"/>
      <c r="F41" s="126"/>
      <c r="G41" s="126"/>
      <c r="H41" s="126"/>
      <c r="I41" s="126"/>
      <c r="J41" s="126"/>
      <c r="K41" s="126"/>
      <c r="L41" s="126"/>
      <c r="M41" s="126">
        <v>1</v>
      </c>
      <c r="N41" s="42">
        <v>4</v>
      </c>
      <c r="O41" s="147">
        <f>SUM(C41:N41)</f>
        <v>5</v>
      </c>
    </row>
    <row r="42" spans="1:15" s="121" customFormat="1" x14ac:dyDescent="0.45">
      <c r="A42" s="118">
        <v>9</v>
      </c>
      <c r="B42" s="119" t="s">
        <v>50</v>
      </c>
      <c r="C42" s="120">
        <f>C43+C44+C45</f>
        <v>0</v>
      </c>
      <c r="D42" s="120">
        <f t="shared" ref="D42:O42" si="9">D43+D44+D45</f>
        <v>0</v>
      </c>
      <c r="E42" s="120">
        <f t="shared" si="9"/>
        <v>1</v>
      </c>
      <c r="F42" s="120">
        <f t="shared" si="9"/>
        <v>0</v>
      </c>
      <c r="G42" s="120">
        <f t="shared" si="9"/>
        <v>0</v>
      </c>
      <c r="H42" s="120">
        <f t="shared" si="9"/>
        <v>2</v>
      </c>
      <c r="I42" s="120">
        <f t="shared" si="9"/>
        <v>10</v>
      </c>
      <c r="J42" s="120">
        <f t="shared" si="9"/>
        <v>0</v>
      </c>
      <c r="K42" s="120">
        <f t="shared" si="9"/>
        <v>0</v>
      </c>
      <c r="L42" s="120">
        <f t="shared" si="9"/>
        <v>40</v>
      </c>
      <c r="M42" s="120">
        <f t="shared" si="9"/>
        <v>1</v>
      </c>
      <c r="N42" s="143">
        <f t="shared" si="9"/>
        <v>8</v>
      </c>
      <c r="O42" s="143">
        <f t="shared" si="9"/>
        <v>62</v>
      </c>
    </row>
    <row r="43" spans="1:15" x14ac:dyDescent="0.45">
      <c r="A43" s="122"/>
      <c r="B43" s="123" t="s">
        <v>51</v>
      </c>
      <c r="C43" s="122"/>
      <c r="D43" s="122"/>
      <c r="E43" s="126">
        <v>1</v>
      </c>
      <c r="F43" s="126"/>
      <c r="G43" s="126"/>
      <c r="H43" s="126"/>
      <c r="I43" s="126"/>
      <c r="J43" s="126"/>
      <c r="K43" s="126"/>
      <c r="L43" s="126"/>
      <c r="M43" s="126"/>
      <c r="N43" s="42"/>
      <c r="O43" s="147">
        <f>SUM(C43:N43)</f>
        <v>1</v>
      </c>
    </row>
    <row r="44" spans="1:15" x14ac:dyDescent="0.45">
      <c r="A44" s="122"/>
      <c r="B44" s="123" t="s">
        <v>52</v>
      </c>
      <c r="C44" s="122"/>
      <c r="D44" s="122"/>
      <c r="E44" s="126"/>
      <c r="F44" s="126"/>
      <c r="G44" s="126"/>
      <c r="H44" s="126">
        <v>2</v>
      </c>
      <c r="I44" s="126">
        <v>10</v>
      </c>
      <c r="J44" s="126"/>
      <c r="K44" s="126"/>
      <c r="L44" s="126">
        <v>40</v>
      </c>
      <c r="M44" s="126"/>
      <c r="N44" s="42"/>
      <c r="O44" s="147">
        <f>SUM(C44:N44)</f>
        <v>52</v>
      </c>
    </row>
    <row r="45" spans="1:15" x14ac:dyDescent="0.45">
      <c r="A45" s="122"/>
      <c r="B45" s="123" t="s">
        <v>53</v>
      </c>
      <c r="C45" s="122"/>
      <c r="D45" s="122"/>
      <c r="E45" s="126"/>
      <c r="F45" s="126"/>
      <c r="G45" s="126"/>
      <c r="H45" s="126"/>
      <c r="I45" s="126"/>
      <c r="J45" s="126"/>
      <c r="K45" s="126"/>
      <c r="L45" s="126"/>
      <c r="M45" s="126">
        <v>1</v>
      </c>
      <c r="N45" s="42">
        <v>8</v>
      </c>
      <c r="O45" s="147">
        <f>SUM(C45:N45)</f>
        <v>9</v>
      </c>
    </row>
    <row r="46" spans="1:15" x14ac:dyDescent="0.45">
      <c r="A46" s="122"/>
      <c r="B46" s="123"/>
      <c r="C46" s="122"/>
      <c r="D46" s="122"/>
      <c r="E46" s="126"/>
      <c r="F46" s="126"/>
      <c r="G46" s="126"/>
      <c r="H46" s="126"/>
      <c r="I46" s="126"/>
      <c r="J46" s="126"/>
      <c r="K46" s="126"/>
      <c r="L46" s="126"/>
      <c r="M46" s="126"/>
      <c r="N46" s="42"/>
      <c r="O46" s="147">
        <f>SUM(C46:N46)</f>
        <v>0</v>
      </c>
    </row>
    <row r="47" spans="1:15" x14ac:dyDescent="0.45">
      <c r="A47" s="122"/>
      <c r="B47" s="123"/>
      <c r="C47" s="122"/>
      <c r="D47" s="122"/>
      <c r="E47" s="126"/>
      <c r="F47" s="126"/>
      <c r="G47" s="126"/>
      <c r="H47" s="126"/>
      <c r="I47" s="126"/>
      <c r="J47" s="126"/>
      <c r="K47" s="126"/>
      <c r="L47" s="126"/>
      <c r="M47" s="126"/>
      <c r="N47" s="42"/>
      <c r="O47" s="147"/>
    </row>
    <row r="48" spans="1:15" x14ac:dyDescent="0.45">
      <c r="A48" s="122"/>
      <c r="B48" s="123"/>
      <c r="C48" s="122"/>
      <c r="D48" s="122"/>
      <c r="E48" s="126"/>
      <c r="F48" s="126"/>
      <c r="G48" s="126"/>
      <c r="H48" s="126"/>
      <c r="I48" s="126"/>
      <c r="J48" s="126"/>
      <c r="K48" s="126"/>
      <c r="L48" s="126"/>
      <c r="M48" s="126"/>
      <c r="N48" s="42"/>
      <c r="O48" s="147">
        <f>SUM(C48:N48)</f>
        <v>0</v>
      </c>
    </row>
    <row r="49" spans="1:15" s="121" customFormat="1" x14ac:dyDescent="0.45">
      <c r="A49" s="118">
        <v>10</v>
      </c>
      <c r="B49" s="119" t="s">
        <v>54</v>
      </c>
      <c r="C49" s="120">
        <f>C50+C51+C52+C53</f>
        <v>0</v>
      </c>
      <c r="D49" s="120">
        <f t="shared" ref="D49:N49" si="10">D50+D51+D52+D53</f>
        <v>0</v>
      </c>
      <c r="E49" s="120">
        <f t="shared" si="10"/>
        <v>1</v>
      </c>
      <c r="F49" s="120">
        <f t="shared" si="10"/>
        <v>0</v>
      </c>
      <c r="G49" s="120">
        <f t="shared" si="10"/>
        <v>0</v>
      </c>
      <c r="H49" s="120">
        <f t="shared" si="10"/>
        <v>0</v>
      </c>
      <c r="I49" s="120">
        <f t="shared" si="10"/>
        <v>14</v>
      </c>
      <c r="J49" s="120">
        <f t="shared" si="10"/>
        <v>5</v>
      </c>
      <c r="K49" s="120">
        <f t="shared" si="10"/>
        <v>0</v>
      </c>
      <c r="L49" s="120">
        <f t="shared" si="10"/>
        <v>18</v>
      </c>
      <c r="M49" s="120">
        <f t="shared" si="10"/>
        <v>1</v>
      </c>
      <c r="N49" s="143">
        <f t="shared" si="10"/>
        <v>6</v>
      </c>
      <c r="O49" s="143">
        <f>O50+O51+O52+O53</f>
        <v>45</v>
      </c>
    </row>
    <row r="50" spans="1:15" x14ac:dyDescent="0.45">
      <c r="A50" s="122"/>
      <c r="B50" s="123" t="s">
        <v>55</v>
      </c>
      <c r="C50" s="122"/>
      <c r="D50" s="122"/>
      <c r="E50" s="126">
        <v>1</v>
      </c>
      <c r="F50" s="126"/>
      <c r="G50" s="126"/>
      <c r="H50" s="126"/>
      <c r="I50" s="126"/>
      <c r="J50" s="126"/>
      <c r="K50" s="126"/>
      <c r="L50" s="126"/>
      <c r="M50" s="126"/>
      <c r="N50" s="42"/>
      <c r="O50" s="147">
        <f>SUM(C50:N50)</f>
        <v>1</v>
      </c>
    </row>
    <row r="51" spans="1:15" x14ac:dyDescent="0.45">
      <c r="A51" s="122"/>
      <c r="B51" s="123" t="s">
        <v>56</v>
      </c>
      <c r="C51" s="122"/>
      <c r="D51" s="122"/>
      <c r="E51" s="126"/>
      <c r="F51" s="126"/>
      <c r="G51" s="126"/>
      <c r="H51" s="126"/>
      <c r="I51" s="126">
        <v>14</v>
      </c>
      <c r="J51" s="126"/>
      <c r="K51" s="126"/>
      <c r="L51" s="126">
        <v>18</v>
      </c>
      <c r="M51" s="126"/>
      <c r="N51" s="42"/>
      <c r="O51" s="147">
        <f>SUM(C51:N51)</f>
        <v>32</v>
      </c>
    </row>
    <row r="52" spans="1:15" x14ac:dyDescent="0.45">
      <c r="A52" s="122"/>
      <c r="B52" s="123" t="s">
        <v>57</v>
      </c>
      <c r="C52" s="122"/>
      <c r="D52" s="122"/>
      <c r="E52" s="126"/>
      <c r="F52" s="126"/>
      <c r="G52" s="126"/>
      <c r="H52" s="126"/>
      <c r="I52" s="126"/>
      <c r="J52" s="126">
        <v>5</v>
      </c>
      <c r="K52" s="126"/>
      <c r="L52" s="126"/>
      <c r="M52" s="126"/>
      <c r="N52" s="42"/>
      <c r="O52" s="147">
        <f>SUM(C52:N52)</f>
        <v>5</v>
      </c>
    </row>
    <row r="53" spans="1:15" x14ac:dyDescent="0.45">
      <c r="A53" s="122"/>
      <c r="B53" s="123" t="s">
        <v>58</v>
      </c>
      <c r="C53" s="122"/>
      <c r="D53" s="122"/>
      <c r="E53" s="126"/>
      <c r="F53" s="126"/>
      <c r="G53" s="126"/>
      <c r="H53" s="126"/>
      <c r="I53" s="126"/>
      <c r="J53" s="126"/>
      <c r="K53" s="126"/>
      <c r="L53" s="126"/>
      <c r="M53" s="126">
        <v>1</v>
      </c>
      <c r="N53" s="42">
        <v>6</v>
      </c>
      <c r="O53" s="147">
        <f>SUM(C53:N53)</f>
        <v>7</v>
      </c>
    </row>
    <row r="54" spans="1:15" s="121" customFormat="1" x14ac:dyDescent="0.45">
      <c r="A54" s="118">
        <v>11</v>
      </c>
      <c r="B54" s="119" t="s">
        <v>59</v>
      </c>
      <c r="C54" s="120">
        <f>C55+C56+C57+C58+C59+C60+C61</f>
        <v>0</v>
      </c>
      <c r="D54" s="120">
        <f t="shared" ref="D54:N54" si="11">D55+D56+D57+D58+D59+D60+D61</f>
        <v>0</v>
      </c>
      <c r="E54" s="120">
        <f t="shared" si="11"/>
        <v>1</v>
      </c>
      <c r="F54" s="120">
        <f t="shared" si="11"/>
        <v>0</v>
      </c>
      <c r="G54" s="120">
        <f t="shared" si="11"/>
        <v>0</v>
      </c>
      <c r="H54" s="120">
        <f t="shared" si="11"/>
        <v>1</v>
      </c>
      <c r="I54" s="120">
        <f t="shared" si="11"/>
        <v>2</v>
      </c>
      <c r="J54" s="120">
        <f t="shared" si="11"/>
        <v>5</v>
      </c>
      <c r="K54" s="120">
        <f t="shared" si="11"/>
        <v>0</v>
      </c>
      <c r="L54" s="120">
        <f t="shared" si="11"/>
        <v>16</v>
      </c>
      <c r="M54" s="120">
        <f t="shared" si="11"/>
        <v>1</v>
      </c>
      <c r="N54" s="143">
        <f t="shared" si="11"/>
        <v>6</v>
      </c>
      <c r="O54" s="143">
        <f>O55+O56+O57+O58+O59+O60+O61</f>
        <v>32</v>
      </c>
    </row>
    <row r="55" spans="1:15" x14ac:dyDescent="0.45">
      <c r="A55" s="122"/>
      <c r="B55" s="123" t="s">
        <v>60</v>
      </c>
      <c r="C55" s="122"/>
      <c r="D55" s="122"/>
      <c r="E55" s="126">
        <v>1</v>
      </c>
      <c r="F55" s="126"/>
      <c r="G55" s="126"/>
      <c r="H55" s="126"/>
      <c r="I55" s="126"/>
      <c r="J55" s="126"/>
      <c r="K55" s="126"/>
      <c r="L55" s="126"/>
      <c r="M55" s="126"/>
      <c r="N55" s="42"/>
      <c r="O55" s="147">
        <f t="shared" ref="O55:O61" si="12">SUM(C55:N55)</f>
        <v>1</v>
      </c>
    </row>
    <row r="56" spans="1:15" x14ac:dyDescent="0.45">
      <c r="A56" s="122"/>
      <c r="B56" s="123" t="s">
        <v>61</v>
      </c>
      <c r="C56" s="122"/>
      <c r="D56" s="122"/>
      <c r="E56" s="126"/>
      <c r="F56" s="126"/>
      <c r="G56" s="126"/>
      <c r="H56" s="126">
        <v>1</v>
      </c>
      <c r="I56" s="126">
        <v>1</v>
      </c>
      <c r="J56" s="126"/>
      <c r="K56" s="126"/>
      <c r="L56" s="126">
        <v>11</v>
      </c>
      <c r="M56" s="126"/>
      <c r="N56" s="42"/>
      <c r="O56" s="147">
        <f t="shared" si="12"/>
        <v>13</v>
      </c>
    </row>
    <row r="57" spans="1:15" x14ac:dyDescent="0.45">
      <c r="A57" s="122"/>
      <c r="B57" s="123" t="s">
        <v>62</v>
      </c>
      <c r="C57" s="122"/>
      <c r="D57" s="122"/>
      <c r="E57" s="126"/>
      <c r="F57" s="126"/>
      <c r="G57" s="126"/>
      <c r="H57" s="126"/>
      <c r="I57" s="126"/>
      <c r="J57" s="126">
        <v>2</v>
      </c>
      <c r="K57" s="126"/>
      <c r="L57" s="126">
        <v>1</v>
      </c>
      <c r="M57" s="126"/>
      <c r="N57" s="42"/>
      <c r="O57" s="147">
        <f t="shared" si="12"/>
        <v>3</v>
      </c>
    </row>
    <row r="58" spans="1:15" x14ac:dyDescent="0.45">
      <c r="A58" s="122"/>
      <c r="B58" s="123" t="s">
        <v>63</v>
      </c>
      <c r="C58" s="122"/>
      <c r="D58" s="122"/>
      <c r="E58" s="126"/>
      <c r="F58" s="126"/>
      <c r="G58" s="126"/>
      <c r="H58" s="126"/>
      <c r="I58" s="126"/>
      <c r="J58" s="126">
        <v>3</v>
      </c>
      <c r="K58" s="126"/>
      <c r="L58" s="126"/>
      <c r="M58" s="126"/>
      <c r="N58" s="42"/>
      <c r="O58" s="147">
        <f t="shared" si="12"/>
        <v>3</v>
      </c>
    </row>
    <row r="59" spans="1:15" x14ac:dyDescent="0.45">
      <c r="A59" s="122"/>
      <c r="B59" s="123" t="s">
        <v>64</v>
      </c>
      <c r="C59" s="122"/>
      <c r="D59" s="122"/>
      <c r="E59" s="126"/>
      <c r="F59" s="126"/>
      <c r="G59" s="126"/>
      <c r="H59" s="126"/>
      <c r="I59" s="126">
        <v>1</v>
      </c>
      <c r="J59" s="126"/>
      <c r="K59" s="126"/>
      <c r="L59" s="126">
        <v>4</v>
      </c>
      <c r="M59" s="126"/>
      <c r="N59" s="42"/>
      <c r="O59" s="147">
        <f t="shared" si="12"/>
        <v>5</v>
      </c>
    </row>
    <row r="60" spans="1:15" x14ac:dyDescent="0.45">
      <c r="A60" s="122"/>
      <c r="B60" s="123" t="s">
        <v>65</v>
      </c>
      <c r="C60" s="122"/>
      <c r="D60" s="122"/>
      <c r="E60" s="126"/>
      <c r="F60" s="126"/>
      <c r="G60" s="126"/>
      <c r="H60" s="126"/>
      <c r="I60" s="126"/>
      <c r="J60" s="126"/>
      <c r="K60" s="126"/>
      <c r="L60" s="126"/>
      <c r="M60" s="126">
        <v>1</v>
      </c>
      <c r="N60" s="42">
        <v>5</v>
      </c>
      <c r="O60" s="147">
        <f t="shared" si="12"/>
        <v>6</v>
      </c>
    </row>
    <row r="61" spans="1:15" x14ac:dyDescent="0.45">
      <c r="A61" s="122"/>
      <c r="B61" s="123" t="s">
        <v>66</v>
      </c>
      <c r="C61" s="122"/>
      <c r="D61" s="122"/>
      <c r="E61" s="126"/>
      <c r="F61" s="126"/>
      <c r="G61" s="126"/>
      <c r="H61" s="126"/>
      <c r="I61" s="126"/>
      <c r="J61" s="126"/>
      <c r="K61" s="126"/>
      <c r="L61" s="126"/>
      <c r="M61" s="126"/>
      <c r="N61" s="42">
        <v>1</v>
      </c>
      <c r="O61" s="147">
        <f t="shared" si="12"/>
        <v>1</v>
      </c>
    </row>
    <row r="62" spans="1:15" s="121" customFormat="1" x14ac:dyDescent="0.45">
      <c r="A62" s="118">
        <v>12</v>
      </c>
      <c r="B62" s="119" t="s">
        <v>67</v>
      </c>
      <c r="C62" s="120">
        <f>C63+C64+C65+C66</f>
        <v>0</v>
      </c>
      <c r="D62" s="120">
        <f t="shared" ref="D62:O62" si="13">D63+D64+D65+D66</f>
        <v>0</v>
      </c>
      <c r="E62" s="120">
        <f t="shared" si="13"/>
        <v>0</v>
      </c>
      <c r="F62" s="120">
        <f t="shared" si="13"/>
        <v>1</v>
      </c>
      <c r="G62" s="120">
        <f t="shared" si="13"/>
        <v>0</v>
      </c>
      <c r="H62" s="120">
        <f t="shared" si="13"/>
        <v>0</v>
      </c>
      <c r="I62" s="120">
        <f t="shared" si="13"/>
        <v>3</v>
      </c>
      <c r="J62" s="120">
        <f t="shared" si="13"/>
        <v>0</v>
      </c>
      <c r="K62" s="120">
        <f t="shared" si="13"/>
        <v>0</v>
      </c>
      <c r="L62" s="120">
        <f t="shared" si="13"/>
        <v>12</v>
      </c>
      <c r="M62" s="120">
        <f t="shared" si="13"/>
        <v>1</v>
      </c>
      <c r="N62" s="143">
        <f t="shared" si="13"/>
        <v>3</v>
      </c>
      <c r="O62" s="143">
        <f t="shared" si="13"/>
        <v>20</v>
      </c>
    </row>
    <row r="63" spans="1:15" x14ac:dyDescent="0.45">
      <c r="A63" s="122"/>
      <c r="B63" s="128" t="s">
        <v>68</v>
      </c>
      <c r="C63" s="122"/>
      <c r="D63" s="122"/>
      <c r="E63" s="126"/>
      <c r="F63" s="126">
        <v>1</v>
      </c>
      <c r="G63" s="126"/>
      <c r="H63" s="126"/>
      <c r="I63" s="126"/>
      <c r="J63" s="126"/>
      <c r="K63" s="126"/>
      <c r="L63" s="126"/>
      <c r="M63" s="126"/>
      <c r="N63" s="42"/>
      <c r="O63" s="147">
        <f>SUM(C63:N63)</f>
        <v>1</v>
      </c>
    </row>
    <row r="64" spans="1:15" x14ac:dyDescent="0.45">
      <c r="A64" s="122"/>
      <c r="B64" s="123" t="s">
        <v>69</v>
      </c>
      <c r="C64" s="122"/>
      <c r="D64" s="122"/>
      <c r="E64" s="126"/>
      <c r="F64" s="126"/>
      <c r="G64" s="126"/>
      <c r="H64" s="126"/>
      <c r="I64" s="126">
        <v>3</v>
      </c>
      <c r="J64" s="126"/>
      <c r="K64" s="126"/>
      <c r="L64" s="126">
        <v>12</v>
      </c>
      <c r="M64" s="126"/>
      <c r="N64" s="42"/>
      <c r="O64" s="147">
        <f>SUM(C64:N64)</f>
        <v>15</v>
      </c>
    </row>
    <row r="65" spans="1:15" x14ac:dyDescent="0.45">
      <c r="A65" s="122"/>
      <c r="B65" s="123" t="s">
        <v>70</v>
      </c>
      <c r="C65" s="122"/>
      <c r="D65" s="122"/>
      <c r="E65" s="126"/>
      <c r="F65" s="126"/>
      <c r="G65" s="126"/>
      <c r="H65" s="126"/>
      <c r="I65" s="126"/>
      <c r="J65" s="126"/>
      <c r="K65" s="126"/>
      <c r="L65" s="126"/>
      <c r="M65" s="126">
        <v>1</v>
      </c>
      <c r="N65" s="42">
        <v>2</v>
      </c>
      <c r="O65" s="147">
        <f>SUM(C65:N65)</f>
        <v>3</v>
      </c>
    </row>
    <row r="66" spans="1:15" x14ac:dyDescent="0.45">
      <c r="A66" s="122"/>
      <c r="B66" s="123" t="s">
        <v>71</v>
      </c>
      <c r="C66" s="122"/>
      <c r="D66" s="122"/>
      <c r="E66" s="126"/>
      <c r="F66" s="126"/>
      <c r="G66" s="126"/>
      <c r="H66" s="126"/>
      <c r="I66" s="126"/>
      <c r="J66" s="126"/>
      <c r="K66" s="126"/>
      <c r="L66" s="126"/>
      <c r="M66" s="126"/>
      <c r="N66" s="42">
        <v>1</v>
      </c>
      <c r="O66" s="147">
        <f>SUM(C66:N66)</f>
        <v>1</v>
      </c>
    </row>
    <row r="67" spans="1:15" x14ac:dyDescent="0.45">
      <c r="A67" s="122"/>
      <c r="B67" s="119" t="s">
        <v>72</v>
      </c>
      <c r="C67" s="120">
        <f>C68+C69+C70</f>
        <v>0</v>
      </c>
      <c r="D67" s="120">
        <f t="shared" ref="D67:O67" si="14">D68+D69+D70</f>
        <v>0</v>
      </c>
      <c r="E67" s="120">
        <f t="shared" si="14"/>
        <v>0</v>
      </c>
      <c r="F67" s="120">
        <f t="shared" si="14"/>
        <v>0</v>
      </c>
      <c r="G67" s="120">
        <f t="shared" si="14"/>
        <v>0</v>
      </c>
      <c r="H67" s="120">
        <f t="shared" si="14"/>
        <v>0</v>
      </c>
      <c r="I67" s="120">
        <f t="shared" si="14"/>
        <v>2</v>
      </c>
      <c r="J67" s="120">
        <f t="shared" si="14"/>
        <v>0</v>
      </c>
      <c r="K67" s="120">
        <f t="shared" si="14"/>
        <v>0</v>
      </c>
      <c r="L67" s="120">
        <f t="shared" si="14"/>
        <v>3</v>
      </c>
      <c r="M67" s="120">
        <f t="shared" si="14"/>
        <v>0</v>
      </c>
      <c r="N67" s="143">
        <f t="shared" si="14"/>
        <v>1</v>
      </c>
      <c r="O67" s="143">
        <f t="shared" si="14"/>
        <v>6</v>
      </c>
    </row>
    <row r="68" spans="1:15" ht="39" x14ac:dyDescent="0.45">
      <c r="A68" s="122"/>
      <c r="B68" s="128" t="s">
        <v>75</v>
      </c>
      <c r="C68" s="122"/>
      <c r="D68" s="122"/>
      <c r="E68" s="126"/>
      <c r="F68" s="126"/>
      <c r="G68" s="126"/>
      <c r="H68" s="126"/>
      <c r="I68" s="126">
        <v>1</v>
      </c>
      <c r="J68" s="126"/>
      <c r="K68" s="126"/>
      <c r="L68" s="126"/>
      <c r="M68" s="126"/>
      <c r="N68" s="42"/>
      <c r="O68" s="147">
        <f>SUM(C68:N68)</f>
        <v>1</v>
      </c>
    </row>
    <row r="69" spans="1:15" x14ac:dyDescent="0.45">
      <c r="A69" s="122"/>
      <c r="B69" s="123" t="s">
        <v>73</v>
      </c>
      <c r="C69" s="122"/>
      <c r="D69" s="122"/>
      <c r="E69" s="126"/>
      <c r="F69" s="126"/>
      <c r="G69" s="126"/>
      <c r="H69" s="126"/>
      <c r="I69" s="126">
        <v>1</v>
      </c>
      <c r="J69" s="126"/>
      <c r="K69" s="126"/>
      <c r="L69" s="126">
        <v>3</v>
      </c>
      <c r="M69" s="126"/>
      <c r="N69" s="42"/>
      <c r="O69" s="147">
        <f>SUM(C69:N69)</f>
        <v>4</v>
      </c>
    </row>
    <row r="70" spans="1:15" x14ac:dyDescent="0.45">
      <c r="A70" s="122"/>
      <c r="B70" s="123" t="s">
        <v>74</v>
      </c>
      <c r="C70" s="122"/>
      <c r="D70" s="122"/>
      <c r="E70" s="126"/>
      <c r="F70" s="126"/>
      <c r="G70" s="126"/>
      <c r="H70" s="126"/>
      <c r="I70" s="126"/>
      <c r="J70" s="126"/>
      <c r="K70" s="126"/>
      <c r="L70" s="126"/>
      <c r="M70" s="126"/>
      <c r="N70" s="42">
        <v>1</v>
      </c>
      <c r="O70" s="147">
        <f>SUM(C70:N70)</f>
        <v>1</v>
      </c>
    </row>
    <row r="71" spans="1:15" x14ac:dyDescent="0.45">
      <c r="A71" s="122"/>
      <c r="B71" s="119" t="s">
        <v>76</v>
      </c>
      <c r="C71" s="120">
        <f>C72+C73</f>
        <v>0</v>
      </c>
      <c r="D71" s="120">
        <f t="shared" ref="D71:O71" si="15">D72+D73</f>
        <v>0</v>
      </c>
      <c r="E71" s="120">
        <f t="shared" si="15"/>
        <v>0</v>
      </c>
      <c r="F71" s="120">
        <f t="shared" si="15"/>
        <v>0</v>
      </c>
      <c r="G71" s="120">
        <f t="shared" si="15"/>
        <v>0</v>
      </c>
      <c r="H71" s="120">
        <f t="shared" si="15"/>
        <v>0</v>
      </c>
      <c r="I71" s="120">
        <f t="shared" si="15"/>
        <v>0</v>
      </c>
      <c r="J71" s="120">
        <f t="shared" si="15"/>
        <v>0</v>
      </c>
      <c r="K71" s="120">
        <f t="shared" si="15"/>
        <v>1</v>
      </c>
      <c r="L71" s="120">
        <f t="shared" si="15"/>
        <v>2</v>
      </c>
      <c r="M71" s="120">
        <f t="shared" si="15"/>
        <v>0</v>
      </c>
      <c r="N71" s="143">
        <f t="shared" si="15"/>
        <v>0</v>
      </c>
      <c r="O71" s="143">
        <f t="shared" si="15"/>
        <v>3</v>
      </c>
    </row>
    <row r="72" spans="1:15" ht="39" x14ac:dyDescent="0.45">
      <c r="A72" s="122"/>
      <c r="B72" s="128" t="s">
        <v>77</v>
      </c>
      <c r="C72" s="122"/>
      <c r="D72" s="122"/>
      <c r="E72" s="126"/>
      <c r="F72" s="126"/>
      <c r="G72" s="126"/>
      <c r="H72" s="126"/>
      <c r="I72" s="126"/>
      <c r="J72" s="126"/>
      <c r="K72" s="126">
        <v>1</v>
      </c>
      <c r="L72" s="126">
        <v>0</v>
      </c>
      <c r="M72" s="126"/>
      <c r="N72" s="42"/>
      <c r="O72" s="147">
        <f>SUM(C72:N72)</f>
        <v>1</v>
      </c>
    </row>
    <row r="73" spans="1:15" x14ac:dyDescent="0.45">
      <c r="A73" s="122"/>
      <c r="B73" s="123" t="s">
        <v>78</v>
      </c>
      <c r="C73" s="122"/>
      <c r="D73" s="122"/>
      <c r="E73" s="126"/>
      <c r="F73" s="126"/>
      <c r="G73" s="126"/>
      <c r="H73" s="126"/>
      <c r="I73" s="126"/>
      <c r="J73" s="126"/>
      <c r="K73" s="126"/>
      <c r="L73" s="126">
        <v>2</v>
      </c>
      <c r="M73" s="126"/>
      <c r="N73" s="42"/>
      <c r="O73" s="147">
        <f>SUM(C73:N73)</f>
        <v>2</v>
      </c>
    </row>
    <row r="74" spans="1:15" x14ac:dyDescent="0.45">
      <c r="A74" s="122"/>
      <c r="B74" s="119" t="s">
        <v>79</v>
      </c>
      <c r="C74" s="120">
        <f>C75+C76</f>
        <v>0</v>
      </c>
      <c r="D74" s="120">
        <f t="shared" ref="D74:O74" si="16">D75+D76</f>
        <v>0</v>
      </c>
      <c r="E74" s="120">
        <f t="shared" si="16"/>
        <v>0</v>
      </c>
      <c r="F74" s="120">
        <f t="shared" si="16"/>
        <v>0</v>
      </c>
      <c r="G74" s="120">
        <f t="shared" si="16"/>
        <v>0</v>
      </c>
      <c r="H74" s="120">
        <f t="shared" si="16"/>
        <v>0</v>
      </c>
      <c r="I74" s="120">
        <f t="shared" si="16"/>
        <v>0</v>
      </c>
      <c r="J74" s="120">
        <f t="shared" si="16"/>
        <v>0</v>
      </c>
      <c r="K74" s="120">
        <f t="shared" si="16"/>
        <v>1</v>
      </c>
      <c r="L74" s="120">
        <f t="shared" si="16"/>
        <v>2</v>
      </c>
      <c r="M74" s="120">
        <f t="shared" si="16"/>
        <v>0</v>
      </c>
      <c r="N74" s="143">
        <f t="shared" si="16"/>
        <v>0</v>
      </c>
      <c r="O74" s="143">
        <f t="shared" si="16"/>
        <v>3</v>
      </c>
    </row>
    <row r="75" spans="1:15" ht="39" x14ac:dyDescent="0.45">
      <c r="A75" s="122"/>
      <c r="B75" s="128" t="s">
        <v>80</v>
      </c>
      <c r="C75" s="122"/>
      <c r="D75" s="122"/>
      <c r="E75" s="126"/>
      <c r="F75" s="126"/>
      <c r="G75" s="126"/>
      <c r="H75" s="126"/>
      <c r="I75" s="126"/>
      <c r="J75" s="126"/>
      <c r="K75" s="126">
        <v>1</v>
      </c>
      <c r="L75" s="126"/>
      <c r="M75" s="126"/>
      <c r="N75" s="42"/>
      <c r="O75" s="147">
        <f>SUM(C75:N75)</f>
        <v>1</v>
      </c>
    </row>
    <row r="76" spans="1:15" x14ac:dyDescent="0.45">
      <c r="A76" s="122"/>
      <c r="B76" s="123" t="s">
        <v>81</v>
      </c>
      <c r="C76" s="122"/>
      <c r="D76" s="122"/>
      <c r="E76" s="126"/>
      <c r="F76" s="126"/>
      <c r="G76" s="126"/>
      <c r="H76" s="126"/>
      <c r="I76" s="126"/>
      <c r="J76" s="126"/>
      <c r="K76" s="126"/>
      <c r="L76" s="126">
        <v>2</v>
      </c>
      <c r="M76" s="126"/>
      <c r="N76" s="42"/>
      <c r="O76" s="147">
        <f>SUM(C76:N76)</f>
        <v>2</v>
      </c>
    </row>
    <row r="77" spans="1:15" x14ac:dyDescent="0.45">
      <c r="A77" s="122"/>
      <c r="B77" s="119" t="s">
        <v>82</v>
      </c>
      <c r="C77" s="120">
        <f>C78+C79</f>
        <v>0</v>
      </c>
      <c r="D77" s="120">
        <f t="shared" ref="D77:O77" si="17">D78+D79</f>
        <v>0</v>
      </c>
      <c r="E77" s="120">
        <f t="shared" si="17"/>
        <v>0</v>
      </c>
      <c r="F77" s="120">
        <f t="shared" si="17"/>
        <v>0</v>
      </c>
      <c r="G77" s="120">
        <f t="shared" si="17"/>
        <v>0</v>
      </c>
      <c r="H77" s="120">
        <f t="shared" si="17"/>
        <v>0</v>
      </c>
      <c r="I77" s="120">
        <f t="shared" si="17"/>
        <v>0</v>
      </c>
      <c r="J77" s="120">
        <f t="shared" si="17"/>
        <v>0</v>
      </c>
      <c r="K77" s="120">
        <f t="shared" si="17"/>
        <v>1</v>
      </c>
      <c r="L77" s="120">
        <f t="shared" si="17"/>
        <v>2</v>
      </c>
      <c r="M77" s="120">
        <f t="shared" si="17"/>
        <v>0</v>
      </c>
      <c r="N77" s="143">
        <f t="shared" si="17"/>
        <v>0</v>
      </c>
      <c r="O77" s="143">
        <f t="shared" si="17"/>
        <v>3</v>
      </c>
    </row>
    <row r="78" spans="1:15" ht="39" x14ac:dyDescent="0.45">
      <c r="A78" s="122"/>
      <c r="B78" s="128" t="s">
        <v>83</v>
      </c>
      <c r="C78" s="122"/>
      <c r="D78" s="122"/>
      <c r="E78" s="126"/>
      <c r="F78" s="126"/>
      <c r="G78" s="126"/>
      <c r="H78" s="126"/>
      <c r="I78" s="126"/>
      <c r="J78" s="126"/>
      <c r="K78" s="126">
        <v>1</v>
      </c>
      <c r="L78" s="126"/>
      <c r="M78" s="126"/>
      <c r="N78" s="42"/>
      <c r="O78" s="147">
        <f>SUM(C78:N78)</f>
        <v>1</v>
      </c>
    </row>
    <row r="79" spans="1:15" x14ac:dyDescent="0.45">
      <c r="A79" s="122"/>
      <c r="B79" s="123" t="s">
        <v>84</v>
      </c>
      <c r="C79" s="122"/>
      <c r="D79" s="122"/>
      <c r="E79" s="126"/>
      <c r="F79" s="126"/>
      <c r="G79" s="126"/>
      <c r="H79" s="126"/>
      <c r="I79" s="126"/>
      <c r="J79" s="126"/>
      <c r="K79" s="126"/>
      <c r="L79" s="126">
        <v>2</v>
      </c>
      <c r="M79" s="126"/>
      <c r="N79" s="42"/>
      <c r="O79" s="147">
        <f>SUM(C79:N79)</f>
        <v>2</v>
      </c>
    </row>
    <row r="80" spans="1:15" s="121" customFormat="1" ht="39" x14ac:dyDescent="0.45">
      <c r="A80" s="118">
        <v>13</v>
      </c>
      <c r="B80" s="129" t="s">
        <v>85</v>
      </c>
      <c r="C80" s="120">
        <f>C81+C82+C83+C84+C85+C86+C87+C88+C89</f>
        <v>0</v>
      </c>
      <c r="D80" s="120">
        <f t="shared" ref="D80:N80" si="18">D81+D82+D83+D84+D85+D86+D87+D88+D89</f>
        <v>0</v>
      </c>
      <c r="E80" s="120">
        <f t="shared" si="18"/>
        <v>1</v>
      </c>
      <c r="F80" s="120">
        <f t="shared" si="18"/>
        <v>0</v>
      </c>
      <c r="G80" s="120">
        <f t="shared" si="18"/>
        <v>0</v>
      </c>
      <c r="H80" s="120">
        <f t="shared" si="18"/>
        <v>0</v>
      </c>
      <c r="I80" s="120">
        <f t="shared" si="18"/>
        <v>7</v>
      </c>
      <c r="J80" s="120">
        <f t="shared" si="18"/>
        <v>4</v>
      </c>
      <c r="K80" s="120">
        <f t="shared" si="18"/>
        <v>0</v>
      </c>
      <c r="L80" s="120">
        <f t="shared" si="18"/>
        <v>23</v>
      </c>
      <c r="M80" s="120">
        <f t="shared" si="18"/>
        <v>1</v>
      </c>
      <c r="N80" s="143">
        <f t="shared" si="18"/>
        <v>10</v>
      </c>
      <c r="O80" s="143">
        <f>O81+O82+O83+O84+O85+O86+O87+O88+O89</f>
        <v>46</v>
      </c>
    </row>
    <row r="81" spans="1:15" x14ac:dyDescent="0.45">
      <c r="A81" s="122"/>
      <c r="B81" s="123" t="s">
        <v>86</v>
      </c>
      <c r="C81" s="122"/>
      <c r="D81" s="122"/>
      <c r="E81" s="126">
        <v>1</v>
      </c>
      <c r="F81" s="126"/>
      <c r="G81" s="126"/>
      <c r="H81" s="126"/>
      <c r="I81" s="126"/>
      <c r="J81" s="126"/>
      <c r="K81" s="126"/>
      <c r="L81" s="126"/>
      <c r="M81" s="126"/>
      <c r="N81" s="42"/>
      <c r="O81" s="147">
        <f t="shared" ref="O81:O89" si="19">SUM(C81:N81)</f>
        <v>1</v>
      </c>
    </row>
    <row r="82" spans="1:15" x14ac:dyDescent="0.45">
      <c r="A82" s="122"/>
      <c r="B82" s="123" t="s">
        <v>87</v>
      </c>
      <c r="C82" s="122"/>
      <c r="D82" s="122"/>
      <c r="E82" s="126"/>
      <c r="F82" s="126"/>
      <c r="G82" s="126"/>
      <c r="H82" s="126"/>
      <c r="I82" s="126">
        <v>5</v>
      </c>
      <c r="J82" s="126"/>
      <c r="K82" s="126"/>
      <c r="L82" s="126">
        <v>15</v>
      </c>
      <c r="M82" s="126"/>
      <c r="N82" s="42"/>
      <c r="O82" s="147">
        <f t="shared" si="19"/>
        <v>20</v>
      </c>
    </row>
    <row r="83" spans="1:15" x14ac:dyDescent="0.45">
      <c r="A83" s="122"/>
      <c r="B83" s="123" t="s">
        <v>88</v>
      </c>
      <c r="C83" s="122"/>
      <c r="D83" s="122"/>
      <c r="E83" s="126"/>
      <c r="F83" s="126"/>
      <c r="G83" s="126"/>
      <c r="H83" s="126"/>
      <c r="I83" s="126">
        <v>1</v>
      </c>
      <c r="J83" s="126">
        <v>3</v>
      </c>
      <c r="K83" s="126"/>
      <c r="L83" s="126">
        <v>3</v>
      </c>
      <c r="M83" s="126"/>
      <c r="N83" s="42"/>
      <c r="O83" s="147">
        <f t="shared" si="19"/>
        <v>7</v>
      </c>
    </row>
    <row r="84" spans="1:15" x14ac:dyDescent="0.45">
      <c r="A84" s="122"/>
      <c r="B84" s="123" t="s">
        <v>89</v>
      </c>
      <c r="C84" s="122"/>
      <c r="D84" s="122"/>
      <c r="E84" s="126"/>
      <c r="F84" s="126"/>
      <c r="G84" s="126"/>
      <c r="H84" s="126"/>
      <c r="I84" s="126">
        <v>1</v>
      </c>
      <c r="J84" s="126"/>
      <c r="K84" s="126"/>
      <c r="L84" s="126">
        <v>3</v>
      </c>
      <c r="M84" s="126"/>
      <c r="N84" s="42"/>
      <c r="O84" s="147">
        <f t="shared" si="19"/>
        <v>4</v>
      </c>
    </row>
    <row r="85" spans="1:15" x14ac:dyDescent="0.45">
      <c r="A85" s="122"/>
      <c r="B85" s="123" t="s">
        <v>90</v>
      </c>
      <c r="C85" s="122"/>
      <c r="D85" s="122"/>
      <c r="E85" s="126"/>
      <c r="F85" s="126"/>
      <c r="G85" s="126"/>
      <c r="H85" s="126"/>
      <c r="I85" s="126"/>
      <c r="J85" s="126"/>
      <c r="K85" s="126"/>
      <c r="L85" s="126">
        <v>1</v>
      </c>
      <c r="M85" s="126"/>
      <c r="N85" s="42"/>
      <c r="O85" s="147">
        <f t="shared" si="19"/>
        <v>1</v>
      </c>
    </row>
    <row r="86" spans="1:15" x14ac:dyDescent="0.45">
      <c r="A86" s="122"/>
      <c r="B86" s="123" t="s">
        <v>91</v>
      </c>
      <c r="C86" s="122"/>
      <c r="D86" s="122"/>
      <c r="E86" s="126"/>
      <c r="F86" s="126"/>
      <c r="G86" s="126"/>
      <c r="H86" s="126"/>
      <c r="I86" s="126"/>
      <c r="J86" s="126">
        <v>1</v>
      </c>
      <c r="K86" s="126"/>
      <c r="L86" s="126">
        <v>1</v>
      </c>
      <c r="M86" s="126"/>
      <c r="N86" s="42"/>
      <c r="O86" s="147">
        <f t="shared" si="19"/>
        <v>2</v>
      </c>
    </row>
    <row r="87" spans="1:15" x14ac:dyDescent="0.45">
      <c r="A87" s="122"/>
      <c r="B87" s="123" t="s">
        <v>92</v>
      </c>
      <c r="C87" s="122"/>
      <c r="D87" s="122"/>
      <c r="E87" s="126"/>
      <c r="F87" s="126"/>
      <c r="G87" s="126"/>
      <c r="H87" s="126"/>
      <c r="I87" s="126"/>
      <c r="J87" s="126"/>
      <c r="K87" s="126"/>
      <c r="L87" s="126"/>
      <c r="M87" s="126"/>
      <c r="N87" s="42">
        <v>1</v>
      </c>
      <c r="O87" s="147">
        <f t="shared" si="19"/>
        <v>1</v>
      </c>
    </row>
    <row r="88" spans="1:15" x14ac:dyDescent="0.45">
      <c r="A88" s="122"/>
      <c r="B88" s="123" t="s">
        <v>93</v>
      </c>
      <c r="C88" s="122"/>
      <c r="D88" s="122"/>
      <c r="E88" s="126"/>
      <c r="F88" s="126"/>
      <c r="G88" s="126"/>
      <c r="H88" s="126"/>
      <c r="I88" s="126"/>
      <c r="J88" s="126"/>
      <c r="K88" s="126"/>
      <c r="L88" s="126"/>
      <c r="M88" s="126">
        <v>1</v>
      </c>
      <c r="N88" s="42">
        <v>5</v>
      </c>
      <c r="O88" s="147">
        <f t="shared" si="19"/>
        <v>6</v>
      </c>
    </row>
    <row r="89" spans="1:15" x14ac:dyDescent="0.45">
      <c r="A89" s="122"/>
      <c r="B89" s="123" t="s">
        <v>94</v>
      </c>
      <c r="C89" s="122"/>
      <c r="D89" s="122"/>
      <c r="E89" s="126"/>
      <c r="F89" s="126"/>
      <c r="G89" s="126"/>
      <c r="H89" s="126"/>
      <c r="I89" s="126"/>
      <c r="J89" s="126"/>
      <c r="K89" s="126"/>
      <c r="L89" s="126"/>
      <c r="M89" s="126"/>
      <c r="N89" s="42">
        <v>4</v>
      </c>
      <c r="O89" s="147">
        <f t="shared" si="19"/>
        <v>4</v>
      </c>
    </row>
    <row r="90" spans="1:15" s="121" customFormat="1" ht="39" x14ac:dyDescent="0.45">
      <c r="A90" s="118">
        <v>14</v>
      </c>
      <c r="B90" s="129" t="s">
        <v>95</v>
      </c>
      <c r="C90" s="120">
        <f>C91+C92+C93+C94+C95+C96+C97+C98</f>
        <v>0</v>
      </c>
      <c r="D90" s="120">
        <f t="shared" ref="D90:N90" si="20">D91+D92+D93+D94+D95+D96+D97+D98</f>
        <v>0</v>
      </c>
      <c r="E90" s="120">
        <f t="shared" si="20"/>
        <v>1</v>
      </c>
      <c r="F90" s="120">
        <f t="shared" si="20"/>
        <v>0</v>
      </c>
      <c r="G90" s="120">
        <f t="shared" si="20"/>
        <v>0</v>
      </c>
      <c r="H90" s="120">
        <f t="shared" si="20"/>
        <v>0</v>
      </c>
      <c r="I90" s="120">
        <f t="shared" si="20"/>
        <v>10</v>
      </c>
      <c r="J90" s="120">
        <f t="shared" si="20"/>
        <v>4</v>
      </c>
      <c r="K90" s="120">
        <f t="shared" si="20"/>
        <v>0</v>
      </c>
      <c r="L90" s="120">
        <f t="shared" si="20"/>
        <v>45</v>
      </c>
      <c r="M90" s="120">
        <f t="shared" si="20"/>
        <v>1</v>
      </c>
      <c r="N90" s="143">
        <f t="shared" si="20"/>
        <v>9</v>
      </c>
      <c r="O90" s="143">
        <f>O91+O92+O93+O94+O95+O96+O97+O98</f>
        <v>70</v>
      </c>
    </row>
    <row r="91" spans="1:15" x14ac:dyDescent="0.45">
      <c r="A91" s="122"/>
      <c r="B91" s="123" t="s">
        <v>97</v>
      </c>
      <c r="C91" s="122"/>
      <c r="D91" s="122"/>
      <c r="E91" s="126">
        <v>1</v>
      </c>
      <c r="F91" s="126"/>
      <c r="G91" s="126"/>
      <c r="H91" s="126"/>
      <c r="I91" s="126"/>
      <c r="J91" s="126"/>
      <c r="K91" s="126"/>
      <c r="L91" s="126"/>
      <c r="M91" s="126"/>
      <c r="N91" s="42"/>
      <c r="O91" s="147">
        <f t="shared" ref="O91:O98" si="21">SUM(C91:N91)</f>
        <v>1</v>
      </c>
    </row>
    <row r="92" spans="1:15" x14ac:dyDescent="0.45">
      <c r="A92" s="122"/>
      <c r="B92" s="123" t="s">
        <v>98</v>
      </c>
      <c r="C92" s="122"/>
      <c r="D92" s="122"/>
      <c r="E92" s="126"/>
      <c r="F92" s="126"/>
      <c r="G92" s="126"/>
      <c r="H92" s="126"/>
      <c r="I92" s="126">
        <v>8</v>
      </c>
      <c r="J92" s="126"/>
      <c r="K92" s="126"/>
      <c r="L92" s="126">
        <v>34</v>
      </c>
      <c r="M92" s="126"/>
      <c r="N92" s="42"/>
      <c r="O92" s="147">
        <f t="shared" si="21"/>
        <v>42</v>
      </c>
    </row>
    <row r="93" spans="1:15" x14ac:dyDescent="0.45">
      <c r="A93" s="122"/>
      <c r="B93" s="123" t="s">
        <v>99</v>
      </c>
      <c r="C93" s="122"/>
      <c r="D93" s="122"/>
      <c r="E93" s="126"/>
      <c r="F93" s="126"/>
      <c r="G93" s="126"/>
      <c r="H93" s="126"/>
      <c r="I93" s="126">
        <v>1</v>
      </c>
      <c r="J93" s="126">
        <v>3</v>
      </c>
      <c r="K93" s="126"/>
      <c r="L93" s="126">
        <v>5</v>
      </c>
      <c r="M93" s="126"/>
      <c r="N93" s="42"/>
      <c r="O93" s="147">
        <f t="shared" si="21"/>
        <v>9</v>
      </c>
    </row>
    <row r="94" spans="1:15" x14ac:dyDescent="0.45">
      <c r="A94" s="122"/>
      <c r="B94" s="123" t="s">
        <v>100</v>
      </c>
      <c r="C94" s="122"/>
      <c r="D94" s="122"/>
      <c r="E94" s="126"/>
      <c r="F94" s="126"/>
      <c r="G94" s="126"/>
      <c r="H94" s="126"/>
      <c r="I94" s="126">
        <v>1</v>
      </c>
      <c r="J94" s="126"/>
      <c r="K94" s="126"/>
      <c r="L94" s="126">
        <v>4</v>
      </c>
      <c r="M94" s="126"/>
      <c r="N94" s="42"/>
      <c r="O94" s="147">
        <f t="shared" si="21"/>
        <v>5</v>
      </c>
    </row>
    <row r="95" spans="1:15" x14ac:dyDescent="0.45">
      <c r="A95" s="122"/>
      <c r="B95" s="123" t="s">
        <v>101</v>
      </c>
      <c r="C95" s="122"/>
      <c r="D95" s="122"/>
      <c r="E95" s="126"/>
      <c r="F95" s="126"/>
      <c r="G95" s="126"/>
      <c r="H95" s="126"/>
      <c r="I95" s="126"/>
      <c r="J95" s="126"/>
      <c r="K95" s="126"/>
      <c r="L95" s="126">
        <v>1</v>
      </c>
      <c r="M95" s="126"/>
      <c r="N95" s="42"/>
      <c r="O95" s="147">
        <f t="shared" si="21"/>
        <v>1</v>
      </c>
    </row>
    <row r="96" spans="1:15" x14ac:dyDescent="0.45">
      <c r="A96" s="122"/>
      <c r="B96" s="123" t="s">
        <v>102</v>
      </c>
      <c r="C96" s="122"/>
      <c r="D96" s="122"/>
      <c r="E96" s="126"/>
      <c r="F96" s="126"/>
      <c r="G96" s="126"/>
      <c r="H96" s="126"/>
      <c r="I96" s="126"/>
      <c r="J96" s="126">
        <v>1</v>
      </c>
      <c r="K96" s="126"/>
      <c r="L96" s="126">
        <v>1</v>
      </c>
      <c r="M96" s="126"/>
      <c r="N96" s="42"/>
      <c r="O96" s="147">
        <f t="shared" si="21"/>
        <v>2</v>
      </c>
    </row>
    <row r="97" spans="1:16" x14ac:dyDescent="0.45">
      <c r="A97" s="122"/>
      <c r="B97" s="123" t="s">
        <v>103</v>
      </c>
      <c r="C97" s="122"/>
      <c r="D97" s="122"/>
      <c r="E97" s="126"/>
      <c r="F97" s="126"/>
      <c r="G97" s="126"/>
      <c r="H97" s="126"/>
      <c r="I97" s="126"/>
      <c r="J97" s="126"/>
      <c r="K97" s="126"/>
      <c r="L97" s="126"/>
      <c r="M97" s="126">
        <v>1</v>
      </c>
      <c r="N97" s="42">
        <v>7</v>
      </c>
      <c r="O97" s="147">
        <f t="shared" si="21"/>
        <v>8</v>
      </c>
    </row>
    <row r="98" spans="1:16" x14ac:dyDescent="0.45">
      <c r="A98" s="122"/>
      <c r="B98" s="123" t="s">
        <v>104</v>
      </c>
      <c r="C98" s="122"/>
      <c r="D98" s="122"/>
      <c r="E98" s="126"/>
      <c r="F98" s="126"/>
      <c r="G98" s="126"/>
      <c r="H98" s="126"/>
      <c r="I98" s="126"/>
      <c r="J98" s="126"/>
      <c r="K98" s="126"/>
      <c r="L98" s="126"/>
      <c r="M98" s="126"/>
      <c r="N98" s="42">
        <v>2</v>
      </c>
      <c r="O98" s="147">
        <f t="shared" si="21"/>
        <v>2</v>
      </c>
    </row>
    <row r="99" spans="1:16" s="121" customFormat="1" ht="39" x14ac:dyDescent="0.45">
      <c r="A99" s="118">
        <v>15</v>
      </c>
      <c r="B99" s="129" t="s">
        <v>96</v>
      </c>
      <c r="C99" s="120">
        <f>C100+C101+C102+C103+C104+C105+C106+C107</f>
        <v>0</v>
      </c>
      <c r="D99" s="120">
        <f t="shared" ref="D99:O99" si="22">D100+D101+D102+D103+D104+D105+D106+D107</f>
        <v>0</v>
      </c>
      <c r="E99" s="120">
        <f t="shared" si="22"/>
        <v>1</v>
      </c>
      <c r="F99" s="120">
        <f t="shared" si="22"/>
        <v>0</v>
      </c>
      <c r="G99" s="120">
        <f t="shared" si="22"/>
        <v>0</v>
      </c>
      <c r="H99" s="120">
        <f t="shared" si="22"/>
        <v>0</v>
      </c>
      <c r="I99" s="120">
        <f t="shared" si="22"/>
        <v>10</v>
      </c>
      <c r="J99" s="120">
        <f t="shared" si="22"/>
        <v>3</v>
      </c>
      <c r="K99" s="120">
        <f t="shared" si="22"/>
        <v>0</v>
      </c>
      <c r="L99" s="120">
        <f t="shared" si="22"/>
        <v>45</v>
      </c>
      <c r="M99" s="120">
        <f t="shared" si="22"/>
        <v>1</v>
      </c>
      <c r="N99" s="143">
        <f t="shared" si="22"/>
        <v>11</v>
      </c>
      <c r="O99" s="143">
        <f t="shared" si="22"/>
        <v>71</v>
      </c>
    </row>
    <row r="100" spans="1:16" x14ac:dyDescent="0.45">
      <c r="A100" s="122"/>
      <c r="B100" s="123" t="s">
        <v>105</v>
      </c>
      <c r="C100" s="122"/>
      <c r="D100" s="122"/>
      <c r="E100" s="126">
        <v>1</v>
      </c>
      <c r="F100" s="126"/>
      <c r="G100" s="126"/>
      <c r="H100" s="126"/>
      <c r="I100" s="126"/>
      <c r="J100" s="126"/>
      <c r="K100" s="126"/>
      <c r="L100" s="126"/>
      <c r="M100" s="126"/>
      <c r="N100" s="42"/>
      <c r="O100" s="147">
        <f t="shared" ref="O100:O107" si="23">SUM(C100:N100)</f>
        <v>1</v>
      </c>
    </row>
    <row r="101" spans="1:16" x14ac:dyDescent="0.45">
      <c r="A101" s="122"/>
      <c r="B101" s="123" t="s">
        <v>106</v>
      </c>
      <c r="C101" s="122"/>
      <c r="D101" s="122"/>
      <c r="E101" s="126"/>
      <c r="F101" s="126"/>
      <c r="G101" s="126"/>
      <c r="H101" s="126"/>
      <c r="I101" s="126">
        <v>8</v>
      </c>
      <c r="J101" s="126"/>
      <c r="K101" s="126"/>
      <c r="L101" s="126">
        <v>33</v>
      </c>
      <c r="M101" s="126"/>
      <c r="N101" s="42"/>
      <c r="O101" s="147">
        <f t="shared" si="23"/>
        <v>41</v>
      </c>
    </row>
    <row r="102" spans="1:16" x14ac:dyDescent="0.45">
      <c r="A102" s="122"/>
      <c r="B102" s="123" t="s">
        <v>107</v>
      </c>
      <c r="C102" s="122"/>
      <c r="D102" s="122"/>
      <c r="E102" s="126"/>
      <c r="F102" s="126"/>
      <c r="G102" s="126"/>
      <c r="H102" s="126"/>
      <c r="I102" s="126">
        <v>1</v>
      </c>
      <c r="J102" s="126">
        <v>3</v>
      </c>
      <c r="K102" s="126"/>
      <c r="L102" s="126">
        <v>7</v>
      </c>
      <c r="M102" s="126"/>
      <c r="N102" s="42"/>
      <c r="O102" s="147">
        <f t="shared" si="23"/>
        <v>11</v>
      </c>
    </row>
    <row r="103" spans="1:16" x14ac:dyDescent="0.45">
      <c r="A103" s="122"/>
      <c r="B103" s="123" t="s">
        <v>108</v>
      </c>
      <c r="C103" s="122"/>
      <c r="D103" s="122"/>
      <c r="E103" s="126"/>
      <c r="F103" s="126"/>
      <c r="G103" s="126"/>
      <c r="H103" s="126"/>
      <c r="I103" s="126">
        <v>1</v>
      </c>
      <c r="J103" s="126"/>
      <c r="K103" s="126"/>
      <c r="L103" s="126">
        <v>4</v>
      </c>
      <c r="M103" s="126"/>
      <c r="N103" s="42"/>
      <c r="O103" s="147">
        <f t="shared" si="23"/>
        <v>5</v>
      </c>
    </row>
    <row r="104" spans="1:16" x14ac:dyDescent="0.45">
      <c r="A104" s="122"/>
      <c r="B104" s="123" t="s">
        <v>109</v>
      </c>
      <c r="C104" s="122"/>
      <c r="D104" s="122"/>
      <c r="E104" s="126"/>
      <c r="F104" s="126"/>
      <c r="G104" s="126"/>
      <c r="H104" s="126"/>
      <c r="I104" s="126"/>
      <c r="J104" s="126"/>
      <c r="K104" s="126"/>
      <c r="L104" s="126">
        <v>1</v>
      </c>
      <c r="M104" s="126"/>
      <c r="N104" s="42"/>
      <c r="O104" s="147">
        <f t="shared" si="23"/>
        <v>1</v>
      </c>
    </row>
    <row r="105" spans="1:16" x14ac:dyDescent="0.45">
      <c r="A105" s="122"/>
      <c r="B105" s="123" t="s">
        <v>110</v>
      </c>
      <c r="C105" s="122"/>
      <c r="D105" s="122"/>
      <c r="E105" s="126"/>
      <c r="F105" s="126"/>
      <c r="G105" s="126"/>
      <c r="H105" s="126"/>
      <c r="I105" s="126"/>
      <c r="J105" s="126"/>
      <c r="K105" s="126"/>
      <c r="L105" s="126"/>
      <c r="M105" s="126">
        <v>1</v>
      </c>
      <c r="N105" s="42">
        <v>7</v>
      </c>
      <c r="O105" s="147">
        <f t="shared" si="23"/>
        <v>8</v>
      </c>
    </row>
    <row r="106" spans="1:16" x14ac:dyDescent="0.45">
      <c r="A106" s="122"/>
      <c r="B106" s="123" t="s">
        <v>111</v>
      </c>
      <c r="C106" s="122"/>
      <c r="D106" s="122"/>
      <c r="E106" s="126"/>
      <c r="F106" s="126"/>
      <c r="G106" s="126"/>
      <c r="H106" s="126"/>
      <c r="I106" s="126"/>
      <c r="J106" s="126"/>
      <c r="K106" s="126"/>
      <c r="L106" s="126"/>
      <c r="M106" s="126"/>
      <c r="N106" s="42">
        <v>3</v>
      </c>
      <c r="O106" s="147">
        <f t="shared" si="23"/>
        <v>3</v>
      </c>
    </row>
    <row r="107" spans="1:16" x14ac:dyDescent="0.45">
      <c r="A107" s="122"/>
      <c r="B107" s="123" t="s">
        <v>112</v>
      </c>
      <c r="C107" s="122"/>
      <c r="D107" s="122"/>
      <c r="E107" s="126"/>
      <c r="F107" s="126"/>
      <c r="G107" s="126"/>
      <c r="H107" s="126"/>
      <c r="I107" s="126"/>
      <c r="J107" s="126"/>
      <c r="K107" s="126"/>
      <c r="L107" s="126"/>
      <c r="M107" s="126"/>
      <c r="N107" s="42">
        <v>1</v>
      </c>
      <c r="O107" s="147">
        <f t="shared" si="23"/>
        <v>1</v>
      </c>
    </row>
    <row r="108" spans="1:16" s="121" customFormat="1" ht="39" x14ac:dyDescent="0.45">
      <c r="A108" s="118">
        <v>16</v>
      </c>
      <c r="B108" s="129" t="s">
        <v>113</v>
      </c>
      <c r="C108" s="120">
        <f>C109+C110+C111+C112+C113+C114+C115+C116+C117+C118</f>
        <v>0</v>
      </c>
      <c r="D108" s="120">
        <f t="shared" ref="D108:O108" si="24">D109+D110+D111+D112+D113+D114+D115+D116+D117+D118</f>
        <v>0</v>
      </c>
      <c r="E108" s="120">
        <f t="shared" si="24"/>
        <v>1</v>
      </c>
      <c r="F108" s="120">
        <f t="shared" si="24"/>
        <v>0</v>
      </c>
      <c r="G108" s="120">
        <f t="shared" si="24"/>
        <v>0</v>
      </c>
      <c r="H108" s="120">
        <f t="shared" si="24"/>
        <v>0</v>
      </c>
      <c r="I108" s="120">
        <f t="shared" si="24"/>
        <v>16</v>
      </c>
      <c r="J108" s="120">
        <f t="shared" si="24"/>
        <v>7</v>
      </c>
      <c r="K108" s="120">
        <f t="shared" si="24"/>
        <v>0</v>
      </c>
      <c r="L108" s="120">
        <f t="shared" si="24"/>
        <v>76</v>
      </c>
      <c r="M108" s="120">
        <f t="shared" si="24"/>
        <v>1</v>
      </c>
      <c r="N108" s="143">
        <f t="shared" si="24"/>
        <v>13</v>
      </c>
      <c r="O108" s="143">
        <f t="shared" si="24"/>
        <v>114</v>
      </c>
    </row>
    <row r="109" spans="1:16" ht="18" customHeight="1" x14ac:dyDescent="0.45">
      <c r="A109" s="122"/>
      <c r="B109" s="123" t="s">
        <v>114</v>
      </c>
      <c r="C109" s="122"/>
      <c r="D109" s="122"/>
      <c r="E109" s="126">
        <v>1</v>
      </c>
      <c r="F109" s="126"/>
      <c r="G109" s="126"/>
      <c r="H109" s="126"/>
      <c r="I109" s="126"/>
      <c r="J109" s="126"/>
      <c r="K109" s="126"/>
      <c r="L109" s="126"/>
      <c r="M109" s="126"/>
      <c r="N109" s="42"/>
      <c r="O109" s="147">
        <f t="shared" ref="O109:O118" si="25">SUM(C109:N109)</f>
        <v>1</v>
      </c>
    </row>
    <row r="110" spans="1:16" x14ac:dyDescent="0.45">
      <c r="A110" s="122"/>
      <c r="B110" s="123" t="s">
        <v>115</v>
      </c>
      <c r="C110" s="122"/>
      <c r="D110" s="122"/>
      <c r="E110" s="126"/>
      <c r="F110" s="126"/>
      <c r="G110" s="126"/>
      <c r="H110" s="126"/>
      <c r="I110" s="126">
        <v>14</v>
      </c>
      <c r="J110" s="126"/>
      <c r="K110" s="126"/>
      <c r="L110" s="126">
        <v>64</v>
      </c>
      <c r="M110" s="126"/>
      <c r="N110" s="42"/>
      <c r="O110" s="147">
        <f t="shared" si="25"/>
        <v>78</v>
      </c>
      <c r="P110" s="141"/>
    </row>
    <row r="111" spans="1:16" x14ac:dyDescent="0.45">
      <c r="A111" s="122"/>
      <c r="B111" s="123" t="s">
        <v>116</v>
      </c>
      <c r="C111" s="122"/>
      <c r="D111" s="122"/>
      <c r="E111" s="126"/>
      <c r="F111" s="126"/>
      <c r="G111" s="126"/>
      <c r="H111" s="126"/>
      <c r="I111" s="126">
        <v>1</v>
      </c>
      <c r="J111" s="126">
        <v>6</v>
      </c>
      <c r="K111" s="126"/>
      <c r="L111" s="126">
        <v>5</v>
      </c>
      <c r="M111" s="126"/>
      <c r="N111" s="42"/>
      <c r="O111" s="147">
        <f t="shared" si="25"/>
        <v>12</v>
      </c>
    </row>
    <row r="112" spans="1:16" x14ac:dyDescent="0.45">
      <c r="A112" s="122"/>
      <c r="B112" s="123" t="s">
        <v>117</v>
      </c>
      <c r="C112" s="122"/>
      <c r="D112" s="122"/>
      <c r="E112" s="126"/>
      <c r="F112" s="126"/>
      <c r="G112" s="126"/>
      <c r="H112" s="126"/>
      <c r="I112" s="126">
        <v>1</v>
      </c>
      <c r="J112" s="126"/>
      <c r="K112" s="126"/>
      <c r="L112" s="126">
        <v>4</v>
      </c>
      <c r="M112" s="126"/>
      <c r="N112" s="42"/>
      <c r="O112" s="147">
        <f t="shared" si="25"/>
        <v>5</v>
      </c>
    </row>
    <row r="113" spans="1:19" x14ac:dyDescent="0.45">
      <c r="A113" s="122"/>
      <c r="B113" s="123" t="s">
        <v>118</v>
      </c>
      <c r="C113" s="122"/>
      <c r="D113" s="122"/>
      <c r="E113" s="126"/>
      <c r="F113" s="126"/>
      <c r="G113" s="126"/>
      <c r="H113" s="126"/>
      <c r="I113" s="126"/>
      <c r="J113" s="126"/>
      <c r="K113" s="126"/>
      <c r="L113" s="126">
        <v>2</v>
      </c>
      <c r="M113" s="126"/>
      <c r="N113" s="42"/>
      <c r="O113" s="147">
        <f t="shared" si="25"/>
        <v>2</v>
      </c>
    </row>
    <row r="114" spans="1:19" x14ac:dyDescent="0.45">
      <c r="A114" s="122"/>
      <c r="B114" s="123" t="s">
        <v>119</v>
      </c>
      <c r="C114" s="122"/>
      <c r="D114" s="122"/>
      <c r="E114" s="126"/>
      <c r="F114" s="126"/>
      <c r="G114" s="126"/>
      <c r="H114" s="126"/>
      <c r="I114" s="126"/>
      <c r="J114" s="126">
        <v>1</v>
      </c>
      <c r="K114" s="126"/>
      <c r="L114" s="126">
        <v>1</v>
      </c>
      <c r="M114" s="126"/>
      <c r="N114" s="42"/>
      <c r="O114" s="147">
        <f t="shared" si="25"/>
        <v>2</v>
      </c>
    </row>
    <row r="115" spans="1:19" x14ac:dyDescent="0.45">
      <c r="A115" s="122"/>
      <c r="B115" s="123" t="s">
        <v>1193</v>
      </c>
      <c r="C115" s="122"/>
      <c r="D115" s="122"/>
      <c r="E115" s="126"/>
      <c r="F115" s="126"/>
      <c r="G115" s="126"/>
      <c r="H115" s="126"/>
      <c r="I115" s="126"/>
      <c r="J115" s="126"/>
      <c r="K115" s="126"/>
      <c r="L115" s="126"/>
      <c r="M115" s="126"/>
      <c r="N115" s="42">
        <v>1</v>
      </c>
      <c r="O115" s="147">
        <f t="shared" si="25"/>
        <v>1</v>
      </c>
    </row>
    <row r="116" spans="1:19" x14ac:dyDescent="0.45">
      <c r="A116" s="122"/>
      <c r="B116" s="123" t="s">
        <v>1194</v>
      </c>
      <c r="C116" s="122"/>
      <c r="D116" s="122"/>
      <c r="E116" s="126"/>
      <c r="F116" s="126"/>
      <c r="G116" s="126"/>
      <c r="H116" s="126"/>
      <c r="I116" s="126"/>
      <c r="J116" s="126"/>
      <c r="K116" s="126"/>
      <c r="L116" s="126"/>
      <c r="M116" s="126"/>
      <c r="N116" s="42">
        <v>5</v>
      </c>
      <c r="O116" s="147">
        <f t="shared" si="25"/>
        <v>5</v>
      </c>
    </row>
    <row r="117" spans="1:19" x14ac:dyDescent="0.45">
      <c r="A117" s="122"/>
      <c r="B117" s="123" t="s">
        <v>1195</v>
      </c>
      <c r="C117" s="122"/>
      <c r="D117" s="122"/>
      <c r="E117" s="126"/>
      <c r="F117" s="126"/>
      <c r="G117" s="126"/>
      <c r="H117" s="126"/>
      <c r="I117" s="126"/>
      <c r="J117" s="126"/>
      <c r="K117" s="126"/>
      <c r="L117" s="126"/>
      <c r="M117" s="126">
        <v>1</v>
      </c>
      <c r="N117" s="42">
        <v>6</v>
      </c>
      <c r="O117" s="147">
        <f t="shared" si="25"/>
        <v>7</v>
      </c>
      <c r="P117" s="141"/>
    </row>
    <row r="118" spans="1:19" x14ac:dyDescent="0.45">
      <c r="A118" s="122"/>
      <c r="B118" s="123" t="s">
        <v>1196</v>
      </c>
      <c r="C118" s="122"/>
      <c r="D118" s="122"/>
      <c r="E118" s="126"/>
      <c r="F118" s="126"/>
      <c r="G118" s="126"/>
      <c r="H118" s="126"/>
      <c r="I118" s="126"/>
      <c r="J118" s="126"/>
      <c r="K118" s="126"/>
      <c r="L118" s="126"/>
      <c r="M118" s="126"/>
      <c r="N118" s="42">
        <v>1</v>
      </c>
      <c r="O118" s="147">
        <f t="shared" si="25"/>
        <v>1</v>
      </c>
    </row>
    <row r="119" spans="1:19" s="121" customFormat="1" ht="39" x14ac:dyDescent="0.45">
      <c r="A119" s="118">
        <v>17</v>
      </c>
      <c r="B119" s="129" t="s">
        <v>120</v>
      </c>
      <c r="C119" s="118">
        <f t="shared" ref="C119:O119" si="26">C120+C121+C122+C123+C124+C125+C126+C127</f>
        <v>0</v>
      </c>
      <c r="D119" s="118">
        <f t="shared" si="26"/>
        <v>0</v>
      </c>
      <c r="E119" s="118">
        <f t="shared" si="26"/>
        <v>1</v>
      </c>
      <c r="F119" s="118">
        <f t="shared" si="26"/>
        <v>0</v>
      </c>
      <c r="G119" s="118">
        <f t="shared" si="26"/>
        <v>0</v>
      </c>
      <c r="H119" s="118">
        <f t="shared" si="26"/>
        <v>0</v>
      </c>
      <c r="I119" s="118">
        <f t="shared" si="26"/>
        <v>13</v>
      </c>
      <c r="J119" s="118">
        <f t="shared" si="26"/>
        <v>6</v>
      </c>
      <c r="K119" s="118">
        <f t="shared" si="26"/>
        <v>0</v>
      </c>
      <c r="L119" s="118">
        <f t="shared" si="26"/>
        <v>60</v>
      </c>
      <c r="M119" s="118">
        <f t="shared" si="26"/>
        <v>1</v>
      </c>
      <c r="N119" s="146">
        <f t="shared" si="26"/>
        <v>9</v>
      </c>
      <c r="O119" s="143">
        <f t="shared" si="26"/>
        <v>90</v>
      </c>
    </row>
    <row r="120" spans="1:19" x14ac:dyDescent="0.45">
      <c r="A120" s="122"/>
      <c r="B120" s="123" t="s">
        <v>121</v>
      </c>
      <c r="C120" s="122"/>
      <c r="D120" s="122"/>
      <c r="E120" s="126">
        <v>1</v>
      </c>
      <c r="F120" s="126"/>
      <c r="G120" s="126"/>
      <c r="H120" s="126"/>
      <c r="I120" s="126"/>
      <c r="J120" s="126"/>
      <c r="K120" s="126"/>
      <c r="L120" s="126"/>
      <c r="M120" s="126"/>
      <c r="N120" s="42"/>
      <c r="O120" s="147">
        <f t="shared" ref="O120:O127" si="27">SUM(C120:N120)</f>
        <v>1</v>
      </c>
    </row>
    <row r="121" spans="1:19" x14ac:dyDescent="0.45">
      <c r="A121" s="122"/>
      <c r="B121" s="123" t="s">
        <v>122</v>
      </c>
      <c r="C121" s="122"/>
      <c r="D121" s="122"/>
      <c r="E121" s="126"/>
      <c r="F121" s="126"/>
      <c r="G121" s="126"/>
      <c r="H121" s="126"/>
      <c r="I121" s="126">
        <v>11</v>
      </c>
      <c r="J121" s="126"/>
      <c r="K121" s="126"/>
      <c r="L121" s="126">
        <v>47</v>
      </c>
      <c r="M121" s="126"/>
      <c r="N121" s="42"/>
      <c r="O121" s="147">
        <f t="shared" si="27"/>
        <v>58</v>
      </c>
    </row>
    <row r="122" spans="1:19" x14ac:dyDescent="0.45">
      <c r="A122" s="122"/>
      <c r="B122" s="123" t="s">
        <v>123</v>
      </c>
      <c r="C122" s="122"/>
      <c r="D122" s="122"/>
      <c r="E122" s="126"/>
      <c r="F122" s="126"/>
      <c r="G122" s="126"/>
      <c r="H122" s="126"/>
      <c r="I122" s="126">
        <v>1</v>
      </c>
      <c r="J122" s="126">
        <v>6</v>
      </c>
      <c r="K122" s="126"/>
      <c r="L122" s="126">
        <v>5</v>
      </c>
      <c r="M122" s="126"/>
      <c r="N122" s="42"/>
      <c r="O122" s="147">
        <f t="shared" si="27"/>
        <v>12</v>
      </c>
    </row>
    <row r="123" spans="1:19" x14ac:dyDescent="0.45">
      <c r="A123" s="122"/>
      <c r="B123" s="123" t="s">
        <v>124</v>
      </c>
      <c r="C123" s="122"/>
      <c r="D123" s="122"/>
      <c r="E123" s="126"/>
      <c r="F123" s="126"/>
      <c r="G123" s="126"/>
      <c r="H123" s="126"/>
      <c r="I123" s="126">
        <v>1</v>
      </c>
      <c r="J123" s="126"/>
      <c r="K123" s="126"/>
      <c r="L123" s="126">
        <v>6</v>
      </c>
      <c r="M123" s="126"/>
      <c r="N123" s="42"/>
      <c r="O123" s="147">
        <f t="shared" si="27"/>
        <v>7</v>
      </c>
    </row>
    <row r="124" spans="1:19" x14ac:dyDescent="0.45">
      <c r="A124" s="122"/>
      <c r="B124" s="123" t="s">
        <v>125</v>
      </c>
      <c r="C124" s="122"/>
      <c r="D124" s="122"/>
      <c r="E124" s="126"/>
      <c r="F124" s="126"/>
      <c r="G124" s="126"/>
      <c r="H124" s="126"/>
      <c r="I124" s="126"/>
      <c r="J124" s="126"/>
      <c r="K124" s="126"/>
      <c r="L124" s="126">
        <v>2</v>
      </c>
      <c r="M124" s="126"/>
      <c r="N124" s="42"/>
      <c r="O124" s="147">
        <f t="shared" si="27"/>
        <v>2</v>
      </c>
    </row>
    <row r="125" spans="1:19" x14ac:dyDescent="0.45">
      <c r="A125" s="122"/>
      <c r="B125" s="123" t="s">
        <v>126</v>
      </c>
      <c r="C125" s="122"/>
      <c r="D125" s="122"/>
      <c r="E125" s="126"/>
      <c r="F125" s="126"/>
      <c r="G125" s="126"/>
      <c r="H125" s="126"/>
      <c r="I125" s="126"/>
      <c r="J125" s="126"/>
      <c r="K125" s="126"/>
      <c r="L125" s="126"/>
      <c r="M125" s="126"/>
      <c r="N125" s="42">
        <v>2</v>
      </c>
      <c r="O125" s="147">
        <f t="shared" si="27"/>
        <v>2</v>
      </c>
    </row>
    <row r="126" spans="1:19" x14ac:dyDescent="0.45">
      <c r="A126" s="122"/>
      <c r="B126" s="123" t="s">
        <v>127</v>
      </c>
      <c r="C126" s="122"/>
      <c r="D126" s="122"/>
      <c r="E126" s="126"/>
      <c r="F126" s="126"/>
      <c r="G126" s="126"/>
      <c r="H126" s="126"/>
      <c r="I126" s="126"/>
      <c r="J126" s="126"/>
      <c r="K126" s="126"/>
      <c r="L126" s="126"/>
      <c r="M126" s="126">
        <v>1</v>
      </c>
      <c r="N126" s="42">
        <v>7</v>
      </c>
      <c r="O126" s="147">
        <f t="shared" si="27"/>
        <v>8</v>
      </c>
    </row>
    <row r="127" spans="1:19" x14ac:dyDescent="0.45">
      <c r="A127" s="122"/>
      <c r="B127" s="123" t="s">
        <v>128</v>
      </c>
      <c r="C127" s="122"/>
      <c r="D127" s="122"/>
      <c r="E127" s="126"/>
      <c r="F127" s="126"/>
      <c r="G127" s="126"/>
      <c r="H127" s="126"/>
      <c r="I127" s="126"/>
      <c r="J127" s="126"/>
      <c r="K127" s="126"/>
      <c r="L127" s="126"/>
      <c r="M127" s="126"/>
      <c r="N127" s="42">
        <v>0</v>
      </c>
      <c r="O127" s="147">
        <f t="shared" si="27"/>
        <v>0</v>
      </c>
    </row>
    <row r="128" spans="1:19" s="121" customFormat="1" ht="39" x14ac:dyDescent="0.45">
      <c r="A128" s="118">
        <v>18</v>
      </c>
      <c r="B128" s="129" t="s">
        <v>129</v>
      </c>
      <c r="C128" s="118">
        <f>C129+C130+C131+C132+C133+C134+C135+C136+C137+C138</f>
        <v>0</v>
      </c>
      <c r="D128" s="118">
        <f t="shared" ref="D128:O128" si="28">D129+D130+D131+D132+D133+D134+D135+D136+D137+D138</f>
        <v>0</v>
      </c>
      <c r="E128" s="118">
        <f t="shared" si="28"/>
        <v>1</v>
      </c>
      <c r="F128" s="118">
        <f t="shared" si="28"/>
        <v>0</v>
      </c>
      <c r="G128" s="118">
        <f t="shared" si="28"/>
        <v>0</v>
      </c>
      <c r="H128" s="118">
        <f t="shared" si="28"/>
        <v>0</v>
      </c>
      <c r="I128" s="118">
        <f t="shared" si="28"/>
        <v>20</v>
      </c>
      <c r="J128" s="118">
        <f t="shared" si="28"/>
        <v>7</v>
      </c>
      <c r="K128" s="118">
        <f t="shared" si="28"/>
        <v>0</v>
      </c>
      <c r="L128" s="118">
        <f t="shared" si="28"/>
        <v>105</v>
      </c>
      <c r="M128" s="118">
        <f t="shared" si="28"/>
        <v>1</v>
      </c>
      <c r="N128" s="146">
        <f t="shared" si="28"/>
        <v>17</v>
      </c>
      <c r="O128" s="146">
        <f t="shared" si="28"/>
        <v>151</v>
      </c>
      <c r="S128" s="121">
        <v>3</v>
      </c>
    </row>
    <row r="129" spans="1:15" x14ac:dyDescent="0.45">
      <c r="A129" s="122"/>
      <c r="B129" s="123" t="s">
        <v>130</v>
      </c>
      <c r="C129" s="122"/>
      <c r="D129" s="122"/>
      <c r="E129" s="126">
        <v>1</v>
      </c>
      <c r="F129" s="126"/>
      <c r="G129" s="126"/>
      <c r="H129" s="126"/>
      <c r="I129" s="126"/>
      <c r="J129" s="126"/>
      <c r="K129" s="126"/>
      <c r="L129" s="126"/>
      <c r="M129" s="126"/>
      <c r="N129" s="42"/>
      <c r="O129" s="147">
        <f t="shared" ref="O129:O138" si="29">SUM(C129:N129)</f>
        <v>1</v>
      </c>
    </row>
    <row r="130" spans="1:15" x14ac:dyDescent="0.45">
      <c r="A130" s="122"/>
      <c r="B130" s="123" t="s">
        <v>131</v>
      </c>
      <c r="C130" s="122"/>
      <c r="D130" s="122"/>
      <c r="E130" s="126"/>
      <c r="F130" s="126"/>
      <c r="G130" s="126"/>
      <c r="H130" s="126"/>
      <c r="I130" s="126">
        <v>18</v>
      </c>
      <c r="J130" s="126"/>
      <c r="K130" s="126"/>
      <c r="L130" s="126">
        <v>92</v>
      </c>
      <c r="M130" s="126"/>
      <c r="N130" s="42"/>
      <c r="O130" s="147">
        <f t="shared" si="29"/>
        <v>110</v>
      </c>
    </row>
    <row r="131" spans="1:15" x14ac:dyDescent="0.45">
      <c r="A131" s="122"/>
      <c r="B131" s="123" t="s">
        <v>132</v>
      </c>
      <c r="C131" s="122"/>
      <c r="D131" s="122"/>
      <c r="E131" s="126"/>
      <c r="F131" s="126"/>
      <c r="G131" s="126"/>
      <c r="H131" s="126"/>
      <c r="I131" s="126">
        <v>1</v>
      </c>
      <c r="J131" s="126">
        <v>6</v>
      </c>
      <c r="K131" s="126"/>
      <c r="L131" s="126">
        <v>5</v>
      </c>
      <c r="M131" s="126"/>
      <c r="N131" s="42"/>
      <c r="O131" s="147">
        <f t="shared" si="29"/>
        <v>12</v>
      </c>
    </row>
    <row r="132" spans="1:15" x14ac:dyDescent="0.45">
      <c r="A132" s="122"/>
      <c r="B132" s="123" t="s">
        <v>133</v>
      </c>
      <c r="C132" s="122"/>
      <c r="D132" s="122"/>
      <c r="E132" s="126"/>
      <c r="F132" s="126"/>
      <c r="G132" s="126"/>
      <c r="H132" s="126"/>
      <c r="I132" s="126">
        <v>1</v>
      </c>
      <c r="J132" s="126"/>
      <c r="K132" s="126"/>
      <c r="L132" s="126">
        <v>5</v>
      </c>
      <c r="M132" s="126"/>
      <c r="N132" s="42"/>
      <c r="O132" s="147">
        <f t="shared" si="29"/>
        <v>6</v>
      </c>
    </row>
    <row r="133" spans="1:15" x14ac:dyDescent="0.45">
      <c r="A133" s="122"/>
      <c r="B133" s="123" t="s">
        <v>134</v>
      </c>
      <c r="C133" s="122"/>
      <c r="D133" s="122"/>
      <c r="E133" s="126"/>
      <c r="F133" s="126"/>
      <c r="G133" s="126"/>
      <c r="H133" s="126"/>
      <c r="I133" s="126"/>
      <c r="J133" s="126"/>
      <c r="K133" s="126"/>
      <c r="L133" s="126">
        <v>2</v>
      </c>
      <c r="M133" s="126"/>
      <c r="N133" s="42"/>
      <c r="O133" s="147">
        <f t="shared" si="29"/>
        <v>2</v>
      </c>
    </row>
    <row r="134" spans="1:15" x14ac:dyDescent="0.45">
      <c r="A134" s="122"/>
      <c r="B134" s="123" t="s">
        <v>135</v>
      </c>
      <c r="C134" s="122"/>
      <c r="D134" s="122"/>
      <c r="E134" s="126"/>
      <c r="F134" s="126"/>
      <c r="G134" s="126"/>
      <c r="H134" s="126"/>
      <c r="I134" s="126"/>
      <c r="J134" s="126">
        <v>1</v>
      </c>
      <c r="K134" s="126"/>
      <c r="L134" s="126">
        <v>1</v>
      </c>
      <c r="M134" s="126"/>
      <c r="N134" s="42"/>
      <c r="O134" s="147">
        <f t="shared" si="29"/>
        <v>2</v>
      </c>
    </row>
    <row r="135" spans="1:15" x14ac:dyDescent="0.45">
      <c r="A135" s="122"/>
      <c r="B135" s="123" t="s">
        <v>136</v>
      </c>
      <c r="C135" s="122"/>
      <c r="D135" s="122"/>
      <c r="E135" s="126"/>
      <c r="F135" s="126"/>
      <c r="G135" s="126"/>
      <c r="H135" s="126"/>
      <c r="I135" s="126"/>
      <c r="J135" s="126"/>
      <c r="K135" s="126"/>
      <c r="L135" s="126"/>
      <c r="M135" s="126"/>
      <c r="N135" s="42">
        <v>1</v>
      </c>
      <c r="O135" s="147">
        <f t="shared" si="29"/>
        <v>1</v>
      </c>
    </row>
    <row r="136" spans="1:15" x14ac:dyDescent="0.45">
      <c r="A136" s="122"/>
      <c r="B136" s="123" t="s">
        <v>137</v>
      </c>
      <c r="C136" s="122"/>
      <c r="D136" s="122"/>
      <c r="E136" s="126"/>
      <c r="F136" s="126"/>
      <c r="G136" s="126"/>
      <c r="H136" s="126"/>
      <c r="I136" s="126"/>
      <c r="J136" s="126"/>
      <c r="K136" s="126"/>
      <c r="L136" s="126"/>
      <c r="M136" s="126"/>
      <c r="N136" s="42">
        <v>4</v>
      </c>
      <c r="O136" s="147">
        <f t="shared" si="29"/>
        <v>4</v>
      </c>
    </row>
    <row r="137" spans="1:15" x14ac:dyDescent="0.45">
      <c r="A137" s="122"/>
      <c r="B137" s="123" t="s">
        <v>138</v>
      </c>
      <c r="C137" s="122"/>
      <c r="D137" s="122"/>
      <c r="E137" s="126"/>
      <c r="F137" s="126"/>
      <c r="G137" s="126"/>
      <c r="H137" s="126"/>
      <c r="I137" s="126"/>
      <c r="J137" s="126"/>
      <c r="K137" s="126"/>
      <c r="L137" s="126"/>
      <c r="M137" s="126">
        <v>1</v>
      </c>
      <c r="N137" s="42">
        <v>11</v>
      </c>
      <c r="O137" s="147">
        <f t="shared" si="29"/>
        <v>12</v>
      </c>
    </row>
    <row r="138" spans="1:15" x14ac:dyDescent="0.45">
      <c r="A138" s="122"/>
      <c r="B138" s="123" t="s">
        <v>1197</v>
      </c>
      <c r="C138" s="122"/>
      <c r="D138" s="122"/>
      <c r="E138" s="126"/>
      <c r="F138" s="126"/>
      <c r="G138" s="126"/>
      <c r="H138" s="126"/>
      <c r="I138" s="126"/>
      <c r="J138" s="126"/>
      <c r="K138" s="126"/>
      <c r="L138" s="126"/>
      <c r="M138" s="126"/>
      <c r="N138" s="42">
        <v>1</v>
      </c>
      <c r="O138" s="147">
        <f t="shared" si="29"/>
        <v>1</v>
      </c>
    </row>
    <row r="139" spans="1:15" s="121" customFormat="1" x14ac:dyDescent="0.45">
      <c r="A139" s="118">
        <v>19</v>
      </c>
      <c r="B139" s="130" t="s">
        <v>140</v>
      </c>
      <c r="C139" s="118">
        <f>C140+C141+C142+C143+C144+C145+C146+C147+C148</f>
        <v>0</v>
      </c>
      <c r="D139" s="118">
        <f t="shared" ref="D139:N139" si="30">D140+D141+D142+D143+D144+D145+D146+D147+D148</f>
        <v>0</v>
      </c>
      <c r="E139" s="118">
        <f t="shared" si="30"/>
        <v>1</v>
      </c>
      <c r="F139" s="118">
        <f t="shared" si="30"/>
        <v>0</v>
      </c>
      <c r="G139" s="118">
        <f t="shared" si="30"/>
        <v>0</v>
      </c>
      <c r="H139" s="118">
        <f t="shared" si="30"/>
        <v>1</v>
      </c>
      <c r="I139" s="118">
        <f t="shared" si="30"/>
        <v>10</v>
      </c>
      <c r="J139" s="118">
        <f t="shared" si="30"/>
        <v>0</v>
      </c>
      <c r="K139" s="118">
        <f t="shared" si="30"/>
        <v>0</v>
      </c>
      <c r="L139" s="118">
        <f t="shared" si="30"/>
        <v>43</v>
      </c>
      <c r="M139" s="118">
        <f t="shared" si="30"/>
        <v>3</v>
      </c>
      <c r="N139" s="146">
        <f t="shared" si="30"/>
        <v>25</v>
      </c>
      <c r="O139" s="143">
        <f>O140+O141+O142+O143+O144+O145+O146+O147+O148</f>
        <v>83</v>
      </c>
    </row>
    <row r="140" spans="1:15" x14ac:dyDescent="0.45">
      <c r="A140" s="122"/>
      <c r="B140" s="123" t="s">
        <v>141</v>
      </c>
      <c r="C140" s="122"/>
      <c r="D140" s="122"/>
      <c r="E140" s="126">
        <v>1</v>
      </c>
      <c r="F140" s="126"/>
      <c r="G140" s="126"/>
      <c r="H140" s="126"/>
      <c r="I140" s="126"/>
      <c r="J140" s="126"/>
      <c r="K140" s="126"/>
      <c r="L140" s="126"/>
      <c r="M140" s="126"/>
      <c r="N140" s="42"/>
      <c r="O140" s="147">
        <f t="shared" ref="O140:O148" si="31">SUM(C140:N140)</f>
        <v>1</v>
      </c>
    </row>
    <row r="141" spans="1:15" x14ac:dyDescent="0.45">
      <c r="A141" s="122"/>
      <c r="B141" s="123" t="s">
        <v>142</v>
      </c>
      <c r="C141" s="122"/>
      <c r="D141" s="122"/>
      <c r="E141" s="126"/>
      <c r="F141" s="126"/>
      <c r="G141" s="126"/>
      <c r="H141" s="126">
        <v>1</v>
      </c>
      <c r="I141" s="126">
        <v>4</v>
      </c>
      <c r="J141" s="126"/>
      <c r="K141" s="126"/>
      <c r="L141" s="126">
        <v>19</v>
      </c>
      <c r="M141" s="126"/>
      <c r="N141" s="42"/>
      <c r="O141" s="147">
        <f t="shared" si="31"/>
        <v>24</v>
      </c>
    </row>
    <row r="142" spans="1:15" x14ac:dyDescent="0.45">
      <c r="A142" s="122"/>
      <c r="B142" s="123" t="s">
        <v>143</v>
      </c>
      <c r="C142" s="122"/>
      <c r="D142" s="122"/>
      <c r="E142" s="126"/>
      <c r="F142" s="126"/>
      <c r="G142" s="126"/>
      <c r="H142" s="126"/>
      <c r="I142" s="126">
        <v>6</v>
      </c>
      <c r="J142" s="126"/>
      <c r="K142" s="126"/>
      <c r="L142" s="126">
        <v>24</v>
      </c>
      <c r="M142" s="126"/>
      <c r="N142" s="42"/>
      <c r="O142" s="147">
        <f t="shared" si="31"/>
        <v>30</v>
      </c>
    </row>
    <row r="143" spans="1:15" x14ac:dyDescent="0.45">
      <c r="A143" s="122"/>
      <c r="B143" s="123" t="s">
        <v>144</v>
      </c>
      <c r="C143" s="122"/>
      <c r="D143" s="122"/>
      <c r="E143" s="126"/>
      <c r="F143" s="126"/>
      <c r="G143" s="126"/>
      <c r="H143" s="126"/>
      <c r="I143" s="126"/>
      <c r="J143" s="126"/>
      <c r="K143" s="126"/>
      <c r="L143" s="126"/>
      <c r="M143" s="126"/>
      <c r="N143" s="42">
        <v>6</v>
      </c>
      <c r="O143" s="147">
        <f t="shared" si="31"/>
        <v>6</v>
      </c>
    </row>
    <row r="144" spans="1:15" x14ac:dyDescent="0.45">
      <c r="A144" s="122"/>
      <c r="B144" s="123" t="s">
        <v>145</v>
      </c>
      <c r="C144" s="122"/>
      <c r="D144" s="122"/>
      <c r="E144" s="126"/>
      <c r="F144" s="126"/>
      <c r="G144" s="126"/>
      <c r="H144" s="126"/>
      <c r="I144" s="126"/>
      <c r="J144" s="126"/>
      <c r="K144" s="126"/>
      <c r="L144" s="126"/>
      <c r="M144" s="126">
        <v>1</v>
      </c>
      <c r="N144" s="42">
        <v>5</v>
      </c>
      <c r="O144" s="147">
        <f t="shared" si="31"/>
        <v>6</v>
      </c>
    </row>
    <row r="145" spans="1:15" x14ac:dyDescent="0.45">
      <c r="A145" s="122"/>
      <c r="B145" s="123" t="s">
        <v>146</v>
      </c>
      <c r="C145" s="122"/>
      <c r="D145" s="122"/>
      <c r="E145" s="126"/>
      <c r="F145" s="126"/>
      <c r="G145" s="126"/>
      <c r="H145" s="126"/>
      <c r="I145" s="126"/>
      <c r="J145" s="126"/>
      <c r="K145" s="126"/>
      <c r="L145" s="126"/>
      <c r="M145" s="126"/>
      <c r="N145" s="42">
        <v>4</v>
      </c>
      <c r="O145" s="147">
        <f t="shared" si="31"/>
        <v>4</v>
      </c>
    </row>
    <row r="146" spans="1:15" x14ac:dyDescent="0.45">
      <c r="A146" s="122"/>
      <c r="B146" s="123" t="s">
        <v>147</v>
      </c>
      <c r="C146" s="122"/>
      <c r="D146" s="122"/>
      <c r="E146" s="126"/>
      <c r="F146" s="126"/>
      <c r="G146" s="126"/>
      <c r="H146" s="126"/>
      <c r="I146" s="126"/>
      <c r="J146" s="126"/>
      <c r="K146" s="126"/>
      <c r="L146" s="126"/>
      <c r="M146" s="126"/>
      <c r="N146" s="42">
        <v>1</v>
      </c>
      <c r="O146" s="147">
        <f t="shared" si="31"/>
        <v>1</v>
      </c>
    </row>
    <row r="147" spans="1:15" x14ac:dyDescent="0.45">
      <c r="A147" s="122"/>
      <c r="B147" s="123" t="s">
        <v>148</v>
      </c>
      <c r="C147" s="122"/>
      <c r="D147" s="122"/>
      <c r="E147" s="126"/>
      <c r="F147" s="126"/>
      <c r="G147" s="126"/>
      <c r="H147" s="126"/>
      <c r="I147" s="126"/>
      <c r="J147" s="126"/>
      <c r="K147" s="126"/>
      <c r="L147" s="126"/>
      <c r="M147" s="126">
        <v>1</v>
      </c>
      <c r="N147" s="155">
        <v>3</v>
      </c>
      <c r="O147" s="147">
        <f t="shared" si="31"/>
        <v>4</v>
      </c>
    </row>
    <row r="148" spans="1:15" x14ac:dyDescent="0.45">
      <c r="A148" s="122"/>
      <c r="B148" s="123" t="s">
        <v>149</v>
      </c>
      <c r="C148" s="122"/>
      <c r="D148" s="122"/>
      <c r="E148" s="126"/>
      <c r="F148" s="126"/>
      <c r="G148" s="126"/>
      <c r="H148" s="126"/>
      <c r="I148" s="126"/>
      <c r="J148" s="126"/>
      <c r="K148" s="126"/>
      <c r="L148" s="126"/>
      <c r="M148" s="126">
        <v>1</v>
      </c>
      <c r="N148" s="42">
        <v>6</v>
      </c>
      <c r="O148" s="147">
        <f t="shared" si="31"/>
        <v>7</v>
      </c>
    </row>
    <row r="149" spans="1:15" s="121" customFormat="1" x14ac:dyDescent="0.45">
      <c r="A149" s="118">
        <v>20</v>
      </c>
      <c r="B149" s="119" t="s">
        <v>150</v>
      </c>
      <c r="C149" s="118">
        <f>C150+C151+C152+C153+C154+C155</f>
        <v>0</v>
      </c>
      <c r="D149" s="118">
        <f t="shared" ref="D149:O149" si="32">D150+D151+D152+D153+D154+D155</f>
        <v>0</v>
      </c>
      <c r="E149" s="118">
        <f t="shared" si="32"/>
        <v>1</v>
      </c>
      <c r="F149" s="118">
        <f t="shared" si="32"/>
        <v>0</v>
      </c>
      <c r="G149" s="118">
        <f t="shared" si="32"/>
        <v>0</v>
      </c>
      <c r="H149" s="118">
        <f t="shared" si="32"/>
        <v>1</v>
      </c>
      <c r="I149" s="118">
        <f t="shared" si="32"/>
        <v>18</v>
      </c>
      <c r="J149" s="118">
        <f t="shared" si="32"/>
        <v>3</v>
      </c>
      <c r="K149" s="118">
        <f t="shared" si="32"/>
        <v>0</v>
      </c>
      <c r="L149" s="118">
        <f t="shared" si="32"/>
        <v>36</v>
      </c>
      <c r="M149" s="118">
        <f t="shared" si="32"/>
        <v>1</v>
      </c>
      <c r="N149" s="146">
        <f t="shared" si="32"/>
        <v>12</v>
      </c>
      <c r="O149" s="146">
        <f t="shared" si="32"/>
        <v>72</v>
      </c>
    </row>
    <row r="150" spans="1:15" x14ac:dyDescent="0.45">
      <c r="A150" s="122"/>
      <c r="B150" s="123" t="s">
        <v>151</v>
      </c>
      <c r="C150" s="122"/>
      <c r="D150" s="122"/>
      <c r="E150" s="126">
        <v>1</v>
      </c>
      <c r="F150" s="126"/>
      <c r="G150" s="126"/>
      <c r="H150" s="126"/>
      <c r="I150" s="126"/>
      <c r="J150" s="126"/>
      <c r="K150" s="126"/>
      <c r="L150" s="126"/>
      <c r="M150" s="126"/>
      <c r="N150" s="42"/>
      <c r="O150" s="147">
        <f t="shared" ref="O150:O155" si="33">SUM(C150:N150)</f>
        <v>1</v>
      </c>
    </row>
    <row r="151" spans="1:15" x14ac:dyDescent="0.45">
      <c r="A151" s="122"/>
      <c r="B151" s="123" t="s">
        <v>152</v>
      </c>
      <c r="C151" s="122"/>
      <c r="D151" s="122"/>
      <c r="E151" s="126"/>
      <c r="F151" s="126"/>
      <c r="G151" s="126"/>
      <c r="H151" s="126">
        <v>1</v>
      </c>
      <c r="I151" s="126">
        <v>16</v>
      </c>
      <c r="J151" s="126">
        <v>3</v>
      </c>
      <c r="K151" s="126"/>
      <c r="L151" s="126">
        <v>32</v>
      </c>
      <c r="M151" s="126"/>
      <c r="N151" s="42"/>
      <c r="O151" s="147">
        <f t="shared" si="33"/>
        <v>52</v>
      </c>
    </row>
    <row r="152" spans="1:15" x14ac:dyDescent="0.45">
      <c r="A152" s="122"/>
      <c r="B152" s="123" t="s">
        <v>153</v>
      </c>
      <c r="C152" s="122"/>
      <c r="D152" s="122"/>
      <c r="E152" s="126"/>
      <c r="F152" s="126"/>
      <c r="G152" s="126"/>
      <c r="H152" s="126"/>
      <c r="I152" s="126">
        <v>2</v>
      </c>
      <c r="J152" s="126"/>
      <c r="K152" s="126"/>
      <c r="L152" s="126">
        <v>4</v>
      </c>
      <c r="M152" s="126"/>
      <c r="N152" s="42"/>
      <c r="O152" s="147">
        <f t="shared" si="33"/>
        <v>6</v>
      </c>
    </row>
    <row r="153" spans="1:15" x14ac:dyDescent="0.45">
      <c r="A153" s="122"/>
      <c r="B153" s="123" t="s">
        <v>154</v>
      </c>
      <c r="C153" s="122"/>
      <c r="D153" s="122"/>
      <c r="E153" s="126"/>
      <c r="F153" s="126"/>
      <c r="G153" s="126"/>
      <c r="H153" s="126"/>
      <c r="I153" s="126"/>
      <c r="J153" s="126"/>
      <c r="K153" s="126"/>
      <c r="L153" s="126"/>
      <c r="M153" s="126"/>
      <c r="N153" s="42">
        <v>1</v>
      </c>
      <c r="O153" s="147">
        <f t="shared" si="33"/>
        <v>1</v>
      </c>
    </row>
    <row r="154" spans="1:15" x14ac:dyDescent="0.45">
      <c r="A154" s="122"/>
      <c r="B154" s="123" t="s">
        <v>155</v>
      </c>
      <c r="C154" s="122"/>
      <c r="D154" s="122"/>
      <c r="E154" s="126"/>
      <c r="F154" s="126"/>
      <c r="G154" s="126"/>
      <c r="H154" s="126"/>
      <c r="I154" s="126"/>
      <c r="J154" s="126"/>
      <c r="K154" s="126"/>
      <c r="L154" s="126"/>
      <c r="M154" s="126"/>
      <c r="N154" s="42">
        <v>6</v>
      </c>
      <c r="O154" s="147">
        <f t="shared" si="33"/>
        <v>6</v>
      </c>
    </row>
    <row r="155" spans="1:15" x14ac:dyDescent="0.45">
      <c r="A155" s="122"/>
      <c r="B155" s="123" t="s">
        <v>156</v>
      </c>
      <c r="C155" s="122"/>
      <c r="D155" s="122"/>
      <c r="E155" s="126"/>
      <c r="F155" s="126"/>
      <c r="G155" s="126"/>
      <c r="H155" s="126"/>
      <c r="I155" s="126"/>
      <c r="J155" s="126"/>
      <c r="K155" s="126"/>
      <c r="L155" s="126"/>
      <c r="M155" s="126">
        <v>1</v>
      </c>
      <c r="N155" s="145">
        <v>5</v>
      </c>
      <c r="O155" s="147">
        <f t="shared" si="33"/>
        <v>6</v>
      </c>
    </row>
    <row r="156" spans="1:15" s="121" customFormat="1" x14ac:dyDescent="0.45">
      <c r="A156" s="118">
        <v>21</v>
      </c>
      <c r="B156" s="129" t="s">
        <v>160</v>
      </c>
      <c r="C156" s="118">
        <f>C157+C158+C159</f>
        <v>0</v>
      </c>
      <c r="D156" s="118">
        <f t="shared" ref="D156:O156" si="34">D157+D158+D159</f>
        <v>0</v>
      </c>
      <c r="E156" s="118">
        <f t="shared" si="34"/>
        <v>1</v>
      </c>
      <c r="F156" s="118">
        <f t="shared" si="34"/>
        <v>0</v>
      </c>
      <c r="G156" s="118">
        <f t="shared" si="34"/>
        <v>0</v>
      </c>
      <c r="H156" s="118">
        <f t="shared" si="34"/>
        <v>2</v>
      </c>
      <c r="I156" s="118">
        <f t="shared" si="34"/>
        <v>15</v>
      </c>
      <c r="J156" s="118">
        <f t="shared" si="34"/>
        <v>18</v>
      </c>
      <c r="K156" s="118">
        <f t="shared" si="34"/>
        <v>0</v>
      </c>
      <c r="L156" s="118">
        <f t="shared" si="34"/>
        <v>36</v>
      </c>
      <c r="M156" s="118">
        <f t="shared" si="34"/>
        <v>1</v>
      </c>
      <c r="N156" s="146">
        <f t="shared" si="34"/>
        <v>6</v>
      </c>
      <c r="O156" s="146">
        <f t="shared" si="34"/>
        <v>79</v>
      </c>
    </row>
    <row r="157" spans="1:15" x14ac:dyDescent="0.45">
      <c r="A157" s="122"/>
      <c r="B157" s="123" t="s">
        <v>157</v>
      </c>
      <c r="C157" s="122"/>
      <c r="D157" s="122"/>
      <c r="E157" s="126">
        <v>1</v>
      </c>
      <c r="F157" s="126"/>
      <c r="G157" s="126"/>
      <c r="H157" s="126"/>
      <c r="I157" s="126"/>
      <c r="J157" s="126"/>
      <c r="K157" s="126"/>
      <c r="L157" s="126"/>
      <c r="M157" s="126"/>
      <c r="N157" s="42"/>
      <c r="O157" s="147">
        <f>SUM(C157:N157)</f>
        <v>1</v>
      </c>
    </row>
    <row r="158" spans="1:15" x14ac:dyDescent="0.45">
      <c r="A158" s="122"/>
      <c r="B158" s="123" t="s">
        <v>158</v>
      </c>
      <c r="C158" s="122"/>
      <c r="D158" s="122"/>
      <c r="E158" s="126"/>
      <c r="F158" s="126"/>
      <c r="G158" s="126"/>
      <c r="H158" s="126">
        <v>2</v>
      </c>
      <c r="I158" s="126">
        <v>15</v>
      </c>
      <c r="J158" s="126">
        <v>18</v>
      </c>
      <c r="K158" s="126"/>
      <c r="L158" s="126">
        <v>36</v>
      </c>
      <c r="M158" s="126"/>
      <c r="N158" s="42"/>
      <c r="O158" s="147">
        <f>SUM(C158:N158)</f>
        <v>71</v>
      </c>
    </row>
    <row r="159" spans="1:15" x14ac:dyDescent="0.45">
      <c r="A159" s="122"/>
      <c r="B159" s="123" t="s">
        <v>159</v>
      </c>
      <c r="C159" s="122"/>
      <c r="D159" s="122"/>
      <c r="E159" s="126"/>
      <c r="F159" s="126"/>
      <c r="G159" s="126"/>
      <c r="H159" s="126"/>
      <c r="I159" s="126"/>
      <c r="J159" s="126"/>
      <c r="K159" s="126"/>
      <c r="L159" s="126"/>
      <c r="M159" s="126">
        <v>1</v>
      </c>
      <c r="N159" s="42">
        <v>6</v>
      </c>
      <c r="O159" s="147">
        <f>SUM(C159:N159)</f>
        <v>7</v>
      </c>
    </row>
    <row r="160" spans="1:15" x14ac:dyDescent="0.45">
      <c r="A160" s="122"/>
      <c r="B160" s="123"/>
      <c r="C160" s="122"/>
      <c r="D160" s="122"/>
      <c r="E160" s="126"/>
      <c r="F160" s="126"/>
      <c r="G160" s="126"/>
      <c r="H160" s="126"/>
      <c r="I160" s="126"/>
      <c r="J160" s="126"/>
      <c r="K160" s="126"/>
      <c r="L160" s="126"/>
      <c r="M160" s="126"/>
      <c r="N160" s="42"/>
      <c r="O160" s="147"/>
    </row>
    <row r="161" spans="1:15" s="116" customFormat="1" x14ac:dyDescent="0.45">
      <c r="A161" s="151"/>
      <c r="B161" s="131" t="s">
        <v>4</v>
      </c>
      <c r="C161" s="120">
        <f t="shared" ref="C161:O161" si="35">SUM(C6+C10+C12+C14+C20+C26+C33+C38+C42+C49+C54+C62+C67+C71+C74+C77+C80+C90+C99+C108+C119+C128+C139+C149+C156)</f>
        <v>1</v>
      </c>
      <c r="D161" s="120">
        <f t="shared" si="35"/>
        <v>4</v>
      </c>
      <c r="E161" s="120">
        <f t="shared" si="35"/>
        <v>16</v>
      </c>
      <c r="F161" s="120">
        <f t="shared" si="35"/>
        <v>2</v>
      </c>
      <c r="G161" s="120">
        <f t="shared" si="35"/>
        <v>1</v>
      </c>
      <c r="H161" s="120">
        <f t="shared" si="35"/>
        <v>9</v>
      </c>
      <c r="I161" s="120">
        <f t="shared" si="35"/>
        <v>170</v>
      </c>
      <c r="J161" s="120">
        <f t="shared" si="35"/>
        <v>64</v>
      </c>
      <c r="K161" s="120">
        <f t="shared" si="35"/>
        <v>3</v>
      </c>
      <c r="L161" s="120">
        <f t="shared" si="35"/>
        <v>687</v>
      </c>
      <c r="M161" s="120">
        <f t="shared" si="35"/>
        <v>22</v>
      </c>
      <c r="N161" s="143">
        <f t="shared" si="35"/>
        <v>175</v>
      </c>
      <c r="O161" s="143">
        <f t="shared" si="35"/>
        <v>1158</v>
      </c>
    </row>
    <row r="162" spans="1:15" ht="26.25" customHeight="1" x14ac:dyDescent="0.45">
      <c r="M162" s="170"/>
      <c r="N162" s="170"/>
      <c r="O162" s="170"/>
    </row>
  </sheetData>
  <mergeCells count="11">
    <mergeCell ref="M162:O162"/>
    <mergeCell ref="A1:O1"/>
    <mergeCell ref="C3:O3"/>
    <mergeCell ref="O4:O5"/>
    <mergeCell ref="C4:D4"/>
    <mergeCell ref="E4:F4"/>
    <mergeCell ref="A3:A5"/>
    <mergeCell ref="B3:B5"/>
    <mergeCell ref="G4:L4"/>
    <mergeCell ref="M4:N4"/>
    <mergeCell ref="A2:O2"/>
  </mergeCells>
  <phoneticPr fontId="1" type="noConversion"/>
  <pageMargins left="0.24" right="0.15748031496062992" top="0.59" bottom="0.34" header="0.33" footer="0.17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01"/>
  <sheetViews>
    <sheetView topLeftCell="A1979" workbookViewId="0">
      <selection activeCell="W2001" sqref="W2001"/>
    </sheetView>
  </sheetViews>
  <sheetFormatPr defaultRowHeight="18.75" x14ac:dyDescent="0.45"/>
  <cols>
    <col min="1" max="1" width="4.28515625" style="110" customWidth="1"/>
    <col min="2" max="2" width="26.28515625" style="114" customWidth="1"/>
    <col min="3" max="3" width="6.28515625" style="110" customWidth="1"/>
    <col min="4" max="4" width="8.42578125" style="110" customWidth="1"/>
    <col min="5" max="5" width="8.85546875" style="110" customWidth="1"/>
    <col min="6" max="6" width="7.7109375" style="110" customWidth="1"/>
    <col min="7" max="7" width="8.28515625" style="110" customWidth="1"/>
    <col min="8" max="8" width="8.7109375" style="110" customWidth="1"/>
    <col min="9" max="9" width="8.85546875" style="110" customWidth="1"/>
    <col min="10" max="10" width="8.42578125" style="110" customWidth="1"/>
    <col min="11" max="11" width="10.7109375" style="110" customWidth="1"/>
    <col min="12" max="12" width="6.42578125" style="110" customWidth="1"/>
    <col min="13" max="13" width="7.5703125" style="110" customWidth="1"/>
    <col min="14" max="14" width="6.42578125" style="110" customWidth="1"/>
    <col min="15" max="15" width="8.28515625" style="110" customWidth="1"/>
    <col min="16" max="16" width="7.42578125" style="110" customWidth="1"/>
    <col min="17" max="17" width="6.7109375" style="110" customWidth="1"/>
    <col min="18" max="18" width="8.42578125" style="110" customWidth="1"/>
    <col min="19" max="19" width="8.5703125" style="113" customWidth="1"/>
    <col min="20" max="20" width="8.7109375" style="113" customWidth="1"/>
    <col min="21" max="21" width="6.85546875" style="110" customWidth="1"/>
    <col min="22" max="232" width="9.140625" style="140"/>
    <col min="233" max="233" width="4.28515625" style="140" customWidth="1"/>
    <col min="234" max="234" width="26.28515625" style="140" customWidth="1"/>
    <col min="235" max="235" width="6.28515625" style="140" customWidth="1"/>
    <col min="236" max="236" width="8.42578125" style="140" customWidth="1"/>
    <col min="237" max="237" width="8.85546875" style="140" customWidth="1"/>
    <col min="238" max="238" width="7.7109375" style="140" customWidth="1"/>
    <col min="239" max="239" width="8.28515625" style="140" customWidth="1"/>
    <col min="240" max="240" width="8.7109375" style="140" customWidth="1"/>
    <col min="241" max="241" width="8.85546875" style="140" customWidth="1"/>
    <col min="242" max="242" width="8.42578125" style="140" customWidth="1"/>
    <col min="243" max="243" width="10.7109375" style="140" customWidth="1"/>
    <col min="244" max="244" width="6.42578125" style="140" customWidth="1"/>
    <col min="245" max="245" width="7.5703125" style="140" customWidth="1"/>
    <col min="246" max="246" width="6.42578125" style="140" customWidth="1"/>
    <col min="247" max="247" width="8.28515625" style="140" customWidth="1"/>
    <col min="248" max="248" width="7.42578125" style="140" customWidth="1"/>
    <col min="249" max="249" width="6.7109375" style="140" customWidth="1"/>
    <col min="250" max="250" width="8.42578125" style="140" customWidth="1"/>
    <col min="251" max="251" width="8.5703125" style="140" customWidth="1"/>
    <col min="252" max="252" width="8.7109375" style="140" customWidth="1"/>
    <col min="253" max="253" width="6.85546875" style="140" customWidth="1"/>
    <col min="254" max="254" width="4" style="140" customWidth="1"/>
    <col min="255" max="256" width="3.5703125" style="140" customWidth="1"/>
    <col min="257" max="257" width="3.7109375" style="140" customWidth="1"/>
    <col min="258" max="258" width="2.7109375" style="140" customWidth="1"/>
    <col min="259" max="261" width="4.85546875" style="140" customWidth="1"/>
    <col min="262" max="262" width="5.28515625" style="140" customWidth="1"/>
    <col min="263" max="263" width="6.7109375" style="140" customWidth="1"/>
    <col min="264" max="264" width="4.28515625" style="140" customWidth="1"/>
    <col min="265" max="265" width="5.42578125" style="140" customWidth="1"/>
    <col min="266" max="266" width="4.85546875" style="140" customWidth="1"/>
    <col min="267" max="268" width="4.28515625" style="140" customWidth="1"/>
    <col min="269" max="269" width="4.85546875" style="140" customWidth="1"/>
    <col min="270" max="270" width="4.5703125" style="140" customWidth="1"/>
    <col min="271" max="271" width="4.28515625" style="140" customWidth="1"/>
    <col min="272" max="272" width="2.85546875" style="140" customWidth="1"/>
    <col min="273" max="273" width="4.5703125" style="140" customWidth="1"/>
    <col min="274" max="274" width="4.42578125" style="140" customWidth="1"/>
    <col min="275" max="275" width="11.7109375" style="140" customWidth="1"/>
    <col min="276" max="276" width="5.140625" style="140" customWidth="1"/>
    <col min="277" max="277" width="5.28515625" style="140" customWidth="1"/>
    <col min="278" max="488" width="9.140625" style="140"/>
    <col min="489" max="489" width="4.28515625" style="140" customWidth="1"/>
    <col min="490" max="490" width="26.28515625" style="140" customWidth="1"/>
    <col min="491" max="491" width="6.28515625" style="140" customWidth="1"/>
    <col min="492" max="492" width="8.42578125" style="140" customWidth="1"/>
    <col min="493" max="493" width="8.85546875" style="140" customWidth="1"/>
    <col min="494" max="494" width="7.7109375" style="140" customWidth="1"/>
    <col min="495" max="495" width="8.28515625" style="140" customWidth="1"/>
    <col min="496" max="496" width="8.7109375" style="140" customWidth="1"/>
    <col min="497" max="497" width="8.85546875" style="140" customWidth="1"/>
    <col min="498" max="498" width="8.42578125" style="140" customWidth="1"/>
    <col min="499" max="499" width="10.7109375" style="140" customWidth="1"/>
    <col min="500" max="500" width="6.42578125" style="140" customWidth="1"/>
    <col min="501" max="501" width="7.5703125" style="140" customWidth="1"/>
    <col min="502" max="502" width="6.42578125" style="140" customWidth="1"/>
    <col min="503" max="503" width="8.28515625" style="140" customWidth="1"/>
    <col min="504" max="504" width="7.42578125" style="140" customWidth="1"/>
    <col min="505" max="505" width="6.7109375" style="140" customWidth="1"/>
    <col min="506" max="506" width="8.42578125" style="140" customWidth="1"/>
    <col min="507" max="507" width="8.5703125" style="140" customWidth="1"/>
    <col min="508" max="508" width="8.7109375" style="140" customWidth="1"/>
    <col min="509" max="509" width="6.85546875" style="140" customWidth="1"/>
    <col min="510" max="510" width="4" style="140" customWidth="1"/>
    <col min="511" max="512" width="3.5703125" style="140" customWidth="1"/>
    <col min="513" max="513" width="3.7109375" style="140" customWidth="1"/>
    <col min="514" max="514" width="2.7109375" style="140" customWidth="1"/>
    <col min="515" max="517" width="4.85546875" style="140" customWidth="1"/>
    <col min="518" max="518" width="5.28515625" style="140" customWidth="1"/>
    <col min="519" max="519" width="6.7109375" style="140" customWidth="1"/>
    <col min="520" max="520" width="4.28515625" style="140" customWidth="1"/>
    <col min="521" max="521" width="5.42578125" style="140" customWidth="1"/>
    <col min="522" max="522" width="4.85546875" style="140" customWidth="1"/>
    <col min="523" max="524" width="4.28515625" style="140" customWidth="1"/>
    <col min="525" max="525" width="4.85546875" style="140" customWidth="1"/>
    <col min="526" max="526" width="4.5703125" style="140" customWidth="1"/>
    <col min="527" max="527" width="4.28515625" style="140" customWidth="1"/>
    <col min="528" max="528" width="2.85546875" style="140" customWidth="1"/>
    <col min="529" max="529" width="4.5703125" style="140" customWidth="1"/>
    <col min="530" max="530" width="4.42578125" style="140" customWidth="1"/>
    <col min="531" max="531" width="11.7109375" style="140" customWidth="1"/>
    <col min="532" max="532" width="5.140625" style="140" customWidth="1"/>
    <col min="533" max="533" width="5.28515625" style="140" customWidth="1"/>
    <col min="534" max="744" width="9.140625" style="140"/>
    <col min="745" max="745" width="4.28515625" style="140" customWidth="1"/>
    <col min="746" max="746" width="26.28515625" style="140" customWidth="1"/>
    <col min="747" max="747" width="6.28515625" style="140" customWidth="1"/>
    <col min="748" max="748" width="8.42578125" style="140" customWidth="1"/>
    <col min="749" max="749" width="8.85546875" style="140" customWidth="1"/>
    <col min="750" max="750" width="7.7109375" style="140" customWidth="1"/>
    <col min="751" max="751" width="8.28515625" style="140" customWidth="1"/>
    <col min="752" max="752" width="8.7109375" style="140" customWidth="1"/>
    <col min="753" max="753" width="8.85546875" style="140" customWidth="1"/>
    <col min="754" max="754" width="8.42578125" style="140" customWidth="1"/>
    <col min="755" max="755" width="10.7109375" style="140" customWidth="1"/>
    <col min="756" max="756" width="6.42578125" style="140" customWidth="1"/>
    <col min="757" max="757" width="7.5703125" style="140" customWidth="1"/>
    <col min="758" max="758" width="6.42578125" style="140" customWidth="1"/>
    <col min="759" max="759" width="8.28515625" style="140" customWidth="1"/>
    <col min="760" max="760" width="7.42578125" style="140" customWidth="1"/>
    <col min="761" max="761" width="6.7109375" style="140" customWidth="1"/>
    <col min="762" max="762" width="8.42578125" style="140" customWidth="1"/>
    <col min="763" max="763" width="8.5703125" style="140" customWidth="1"/>
    <col min="764" max="764" width="8.7109375" style="140" customWidth="1"/>
    <col min="765" max="765" width="6.85546875" style="140" customWidth="1"/>
    <col min="766" max="766" width="4" style="140" customWidth="1"/>
    <col min="767" max="768" width="3.5703125" style="140" customWidth="1"/>
    <col min="769" max="769" width="3.7109375" style="140" customWidth="1"/>
    <col min="770" max="770" width="2.7109375" style="140" customWidth="1"/>
    <col min="771" max="773" width="4.85546875" style="140" customWidth="1"/>
    <col min="774" max="774" width="5.28515625" style="140" customWidth="1"/>
    <col min="775" max="775" width="6.7109375" style="140" customWidth="1"/>
    <col min="776" max="776" width="4.28515625" style="140" customWidth="1"/>
    <col min="777" max="777" width="5.42578125" style="140" customWidth="1"/>
    <col min="778" max="778" width="4.85546875" style="140" customWidth="1"/>
    <col min="779" max="780" width="4.28515625" style="140" customWidth="1"/>
    <col min="781" max="781" width="4.85546875" style="140" customWidth="1"/>
    <col min="782" max="782" width="4.5703125" style="140" customWidth="1"/>
    <col min="783" max="783" width="4.28515625" style="140" customWidth="1"/>
    <col min="784" max="784" width="2.85546875" style="140" customWidth="1"/>
    <col min="785" max="785" width="4.5703125" style="140" customWidth="1"/>
    <col min="786" max="786" width="4.42578125" style="140" customWidth="1"/>
    <col min="787" max="787" width="11.7109375" style="140" customWidth="1"/>
    <col min="788" max="788" width="5.140625" style="140" customWidth="1"/>
    <col min="789" max="789" width="5.28515625" style="140" customWidth="1"/>
    <col min="790" max="1000" width="9.140625" style="140"/>
    <col min="1001" max="1001" width="4.28515625" style="140" customWidth="1"/>
    <col min="1002" max="1002" width="26.28515625" style="140" customWidth="1"/>
    <col min="1003" max="1003" width="6.28515625" style="140" customWidth="1"/>
    <col min="1004" max="1004" width="8.42578125" style="140" customWidth="1"/>
    <col min="1005" max="1005" width="8.85546875" style="140" customWidth="1"/>
    <col min="1006" max="1006" width="7.7109375" style="140" customWidth="1"/>
    <col min="1007" max="1007" width="8.28515625" style="140" customWidth="1"/>
    <col min="1008" max="1008" width="8.7109375" style="140" customWidth="1"/>
    <col min="1009" max="1009" width="8.85546875" style="140" customWidth="1"/>
    <col min="1010" max="1010" width="8.42578125" style="140" customWidth="1"/>
    <col min="1011" max="1011" width="10.7109375" style="140" customWidth="1"/>
    <col min="1012" max="1012" width="6.42578125" style="140" customWidth="1"/>
    <col min="1013" max="1013" width="7.5703125" style="140" customWidth="1"/>
    <col min="1014" max="1014" width="6.42578125" style="140" customWidth="1"/>
    <col min="1015" max="1015" width="8.28515625" style="140" customWidth="1"/>
    <col min="1016" max="1016" width="7.42578125" style="140" customWidth="1"/>
    <col min="1017" max="1017" width="6.7109375" style="140" customWidth="1"/>
    <col min="1018" max="1018" width="8.42578125" style="140" customWidth="1"/>
    <col min="1019" max="1019" width="8.5703125" style="140" customWidth="1"/>
    <col min="1020" max="1020" width="8.7109375" style="140" customWidth="1"/>
    <col min="1021" max="1021" width="6.85546875" style="140" customWidth="1"/>
    <col min="1022" max="1022" width="4" style="140" customWidth="1"/>
    <col min="1023" max="1024" width="3.5703125" style="140" customWidth="1"/>
    <col min="1025" max="1025" width="3.7109375" style="140" customWidth="1"/>
    <col min="1026" max="1026" width="2.7109375" style="140" customWidth="1"/>
    <col min="1027" max="1029" width="4.85546875" style="140" customWidth="1"/>
    <col min="1030" max="1030" width="5.28515625" style="140" customWidth="1"/>
    <col min="1031" max="1031" width="6.7109375" style="140" customWidth="1"/>
    <col min="1032" max="1032" width="4.28515625" style="140" customWidth="1"/>
    <col min="1033" max="1033" width="5.42578125" style="140" customWidth="1"/>
    <col min="1034" max="1034" width="4.85546875" style="140" customWidth="1"/>
    <col min="1035" max="1036" width="4.28515625" style="140" customWidth="1"/>
    <col min="1037" max="1037" width="4.85546875" style="140" customWidth="1"/>
    <col min="1038" max="1038" width="4.5703125" style="140" customWidth="1"/>
    <col min="1039" max="1039" width="4.28515625" style="140" customWidth="1"/>
    <col min="1040" max="1040" width="2.85546875" style="140" customWidth="1"/>
    <col min="1041" max="1041" width="4.5703125" style="140" customWidth="1"/>
    <col min="1042" max="1042" width="4.42578125" style="140" customWidth="1"/>
    <col min="1043" max="1043" width="11.7109375" style="140" customWidth="1"/>
    <col min="1044" max="1044" width="5.140625" style="140" customWidth="1"/>
    <col min="1045" max="1045" width="5.28515625" style="140" customWidth="1"/>
    <col min="1046" max="1256" width="9.140625" style="140"/>
    <col min="1257" max="1257" width="4.28515625" style="140" customWidth="1"/>
    <col min="1258" max="1258" width="26.28515625" style="140" customWidth="1"/>
    <col min="1259" max="1259" width="6.28515625" style="140" customWidth="1"/>
    <col min="1260" max="1260" width="8.42578125" style="140" customWidth="1"/>
    <col min="1261" max="1261" width="8.85546875" style="140" customWidth="1"/>
    <col min="1262" max="1262" width="7.7109375" style="140" customWidth="1"/>
    <col min="1263" max="1263" width="8.28515625" style="140" customWidth="1"/>
    <col min="1264" max="1264" width="8.7109375" style="140" customWidth="1"/>
    <col min="1265" max="1265" width="8.85546875" style="140" customWidth="1"/>
    <col min="1266" max="1266" width="8.42578125" style="140" customWidth="1"/>
    <col min="1267" max="1267" width="10.7109375" style="140" customWidth="1"/>
    <col min="1268" max="1268" width="6.42578125" style="140" customWidth="1"/>
    <col min="1269" max="1269" width="7.5703125" style="140" customWidth="1"/>
    <col min="1270" max="1270" width="6.42578125" style="140" customWidth="1"/>
    <col min="1271" max="1271" width="8.28515625" style="140" customWidth="1"/>
    <col min="1272" max="1272" width="7.42578125" style="140" customWidth="1"/>
    <col min="1273" max="1273" width="6.7109375" style="140" customWidth="1"/>
    <col min="1274" max="1274" width="8.42578125" style="140" customWidth="1"/>
    <col min="1275" max="1275" width="8.5703125" style="140" customWidth="1"/>
    <col min="1276" max="1276" width="8.7109375" style="140" customWidth="1"/>
    <col min="1277" max="1277" width="6.85546875" style="140" customWidth="1"/>
    <col min="1278" max="1278" width="4" style="140" customWidth="1"/>
    <col min="1279" max="1280" width="3.5703125" style="140" customWidth="1"/>
    <col min="1281" max="1281" width="3.7109375" style="140" customWidth="1"/>
    <col min="1282" max="1282" width="2.7109375" style="140" customWidth="1"/>
    <col min="1283" max="1285" width="4.85546875" style="140" customWidth="1"/>
    <col min="1286" max="1286" width="5.28515625" style="140" customWidth="1"/>
    <col min="1287" max="1287" width="6.7109375" style="140" customWidth="1"/>
    <col min="1288" max="1288" width="4.28515625" style="140" customWidth="1"/>
    <col min="1289" max="1289" width="5.42578125" style="140" customWidth="1"/>
    <col min="1290" max="1290" width="4.85546875" style="140" customWidth="1"/>
    <col min="1291" max="1292" width="4.28515625" style="140" customWidth="1"/>
    <col min="1293" max="1293" width="4.85546875" style="140" customWidth="1"/>
    <col min="1294" max="1294" width="4.5703125" style="140" customWidth="1"/>
    <col min="1295" max="1295" width="4.28515625" style="140" customWidth="1"/>
    <col min="1296" max="1296" width="2.85546875" style="140" customWidth="1"/>
    <col min="1297" max="1297" width="4.5703125" style="140" customWidth="1"/>
    <col min="1298" max="1298" width="4.42578125" style="140" customWidth="1"/>
    <col min="1299" max="1299" width="11.7109375" style="140" customWidth="1"/>
    <col min="1300" max="1300" width="5.140625" style="140" customWidth="1"/>
    <col min="1301" max="1301" width="5.28515625" style="140" customWidth="1"/>
    <col min="1302" max="1512" width="9.140625" style="140"/>
    <col min="1513" max="1513" width="4.28515625" style="140" customWidth="1"/>
    <col min="1514" max="1514" width="26.28515625" style="140" customWidth="1"/>
    <col min="1515" max="1515" width="6.28515625" style="140" customWidth="1"/>
    <col min="1516" max="1516" width="8.42578125" style="140" customWidth="1"/>
    <col min="1517" max="1517" width="8.85546875" style="140" customWidth="1"/>
    <col min="1518" max="1518" width="7.7109375" style="140" customWidth="1"/>
    <col min="1519" max="1519" width="8.28515625" style="140" customWidth="1"/>
    <col min="1520" max="1520" width="8.7109375" style="140" customWidth="1"/>
    <col min="1521" max="1521" width="8.85546875" style="140" customWidth="1"/>
    <col min="1522" max="1522" width="8.42578125" style="140" customWidth="1"/>
    <col min="1523" max="1523" width="10.7109375" style="140" customWidth="1"/>
    <col min="1524" max="1524" width="6.42578125" style="140" customWidth="1"/>
    <col min="1525" max="1525" width="7.5703125" style="140" customWidth="1"/>
    <col min="1526" max="1526" width="6.42578125" style="140" customWidth="1"/>
    <col min="1527" max="1527" width="8.28515625" style="140" customWidth="1"/>
    <col min="1528" max="1528" width="7.42578125" style="140" customWidth="1"/>
    <col min="1529" max="1529" width="6.7109375" style="140" customWidth="1"/>
    <col min="1530" max="1530" width="8.42578125" style="140" customWidth="1"/>
    <col min="1531" max="1531" width="8.5703125" style="140" customWidth="1"/>
    <col min="1532" max="1532" width="8.7109375" style="140" customWidth="1"/>
    <col min="1533" max="1533" width="6.85546875" style="140" customWidth="1"/>
    <col min="1534" max="1534" width="4" style="140" customWidth="1"/>
    <col min="1535" max="1536" width="3.5703125" style="140" customWidth="1"/>
    <col min="1537" max="1537" width="3.7109375" style="140" customWidth="1"/>
    <col min="1538" max="1538" width="2.7109375" style="140" customWidth="1"/>
    <col min="1539" max="1541" width="4.85546875" style="140" customWidth="1"/>
    <col min="1542" max="1542" width="5.28515625" style="140" customWidth="1"/>
    <col min="1543" max="1543" width="6.7109375" style="140" customWidth="1"/>
    <col min="1544" max="1544" width="4.28515625" style="140" customWidth="1"/>
    <col min="1545" max="1545" width="5.42578125" style="140" customWidth="1"/>
    <col min="1546" max="1546" width="4.85546875" style="140" customWidth="1"/>
    <col min="1547" max="1548" width="4.28515625" style="140" customWidth="1"/>
    <col min="1549" max="1549" width="4.85546875" style="140" customWidth="1"/>
    <col min="1550" max="1550" width="4.5703125" style="140" customWidth="1"/>
    <col min="1551" max="1551" width="4.28515625" style="140" customWidth="1"/>
    <col min="1552" max="1552" width="2.85546875" style="140" customWidth="1"/>
    <col min="1553" max="1553" width="4.5703125" style="140" customWidth="1"/>
    <col min="1554" max="1554" width="4.42578125" style="140" customWidth="1"/>
    <col min="1555" max="1555" width="11.7109375" style="140" customWidth="1"/>
    <col min="1556" max="1556" width="5.140625" style="140" customWidth="1"/>
    <col min="1557" max="1557" width="5.28515625" style="140" customWidth="1"/>
    <col min="1558" max="1768" width="9.140625" style="140"/>
    <col min="1769" max="1769" width="4.28515625" style="140" customWidth="1"/>
    <col min="1770" max="1770" width="26.28515625" style="140" customWidth="1"/>
    <col min="1771" max="1771" width="6.28515625" style="140" customWidth="1"/>
    <col min="1772" max="1772" width="8.42578125" style="140" customWidth="1"/>
    <col min="1773" max="1773" width="8.85546875" style="140" customWidth="1"/>
    <col min="1774" max="1774" width="7.7109375" style="140" customWidth="1"/>
    <col min="1775" max="1775" width="8.28515625" style="140" customWidth="1"/>
    <col min="1776" max="1776" width="8.7109375" style="140" customWidth="1"/>
    <col min="1777" max="1777" width="8.85546875" style="140" customWidth="1"/>
    <col min="1778" max="1778" width="8.42578125" style="140" customWidth="1"/>
    <col min="1779" max="1779" width="10.7109375" style="140" customWidth="1"/>
    <col min="1780" max="1780" width="6.42578125" style="140" customWidth="1"/>
    <col min="1781" max="1781" width="7.5703125" style="140" customWidth="1"/>
    <col min="1782" max="1782" width="6.42578125" style="140" customWidth="1"/>
    <col min="1783" max="1783" width="8.28515625" style="140" customWidth="1"/>
    <col min="1784" max="1784" width="7.42578125" style="140" customWidth="1"/>
    <col min="1785" max="1785" width="6.7109375" style="140" customWidth="1"/>
    <col min="1786" max="1786" width="8.42578125" style="140" customWidth="1"/>
    <col min="1787" max="1787" width="8.5703125" style="140" customWidth="1"/>
    <col min="1788" max="1788" width="8.7109375" style="140" customWidth="1"/>
    <col min="1789" max="1789" width="6.85546875" style="140" customWidth="1"/>
    <col min="1790" max="1790" width="4" style="140" customWidth="1"/>
    <col min="1791" max="1792" width="3.5703125" style="140" customWidth="1"/>
    <col min="1793" max="1793" width="3.7109375" style="140" customWidth="1"/>
    <col min="1794" max="1794" width="2.7109375" style="140" customWidth="1"/>
    <col min="1795" max="1797" width="4.85546875" style="140" customWidth="1"/>
    <col min="1798" max="1798" width="5.28515625" style="140" customWidth="1"/>
    <col min="1799" max="1799" width="6.7109375" style="140" customWidth="1"/>
    <col min="1800" max="1800" width="4.28515625" style="140" customWidth="1"/>
    <col min="1801" max="1801" width="5.42578125" style="140" customWidth="1"/>
    <col min="1802" max="1802" width="4.85546875" style="140" customWidth="1"/>
    <col min="1803" max="1804" width="4.28515625" style="140" customWidth="1"/>
    <col min="1805" max="1805" width="4.85546875" style="140" customWidth="1"/>
    <col min="1806" max="1806" width="4.5703125" style="140" customWidth="1"/>
    <col min="1807" max="1807" width="4.28515625" style="140" customWidth="1"/>
    <col min="1808" max="1808" width="2.85546875" style="140" customWidth="1"/>
    <col min="1809" max="1809" width="4.5703125" style="140" customWidth="1"/>
    <col min="1810" max="1810" width="4.42578125" style="140" customWidth="1"/>
    <col min="1811" max="1811" width="11.7109375" style="140" customWidth="1"/>
    <col min="1812" max="1812" width="5.140625" style="140" customWidth="1"/>
    <col min="1813" max="1813" width="5.28515625" style="140" customWidth="1"/>
    <col min="1814" max="2024" width="9.140625" style="140"/>
    <col min="2025" max="2025" width="4.28515625" style="140" customWidth="1"/>
    <col min="2026" max="2026" width="26.28515625" style="140" customWidth="1"/>
    <col min="2027" max="2027" width="6.28515625" style="140" customWidth="1"/>
    <col min="2028" max="2028" width="8.42578125" style="140" customWidth="1"/>
    <col min="2029" max="2029" width="8.85546875" style="140" customWidth="1"/>
    <col min="2030" max="2030" width="7.7109375" style="140" customWidth="1"/>
    <col min="2031" max="2031" width="8.28515625" style="140" customWidth="1"/>
    <col min="2032" max="2032" width="8.7109375" style="140" customWidth="1"/>
    <col min="2033" max="2033" width="8.85546875" style="140" customWidth="1"/>
    <col min="2034" max="2034" width="8.42578125" style="140" customWidth="1"/>
    <col min="2035" max="2035" width="10.7109375" style="140" customWidth="1"/>
    <col min="2036" max="2036" width="6.42578125" style="140" customWidth="1"/>
    <col min="2037" max="2037" width="7.5703125" style="140" customWidth="1"/>
    <col min="2038" max="2038" width="6.42578125" style="140" customWidth="1"/>
    <col min="2039" max="2039" width="8.28515625" style="140" customWidth="1"/>
    <col min="2040" max="2040" width="7.42578125" style="140" customWidth="1"/>
    <col min="2041" max="2041" width="6.7109375" style="140" customWidth="1"/>
    <col min="2042" max="2042" width="8.42578125" style="140" customWidth="1"/>
    <col min="2043" max="2043" width="8.5703125" style="140" customWidth="1"/>
    <col min="2044" max="2044" width="8.7109375" style="140" customWidth="1"/>
    <col min="2045" max="2045" width="6.85546875" style="140" customWidth="1"/>
    <col min="2046" max="2046" width="4" style="140" customWidth="1"/>
    <col min="2047" max="2048" width="3.5703125" style="140" customWidth="1"/>
    <col min="2049" max="2049" width="3.7109375" style="140" customWidth="1"/>
    <col min="2050" max="2050" width="2.7109375" style="140" customWidth="1"/>
    <col min="2051" max="2053" width="4.85546875" style="140" customWidth="1"/>
    <col min="2054" max="2054" width="5.28515625" style="140" customWidth="1"/>
    <col min="2055" max="2055" width="6.7109375" style="140" customWidth="1"/>
    <col min="2056" max="2056" width="4.28515625" style="140" customWidth="1"/>
    <col min="2057" max="2057" width="5.42578125" style="140" customWidth="1"/>
    <col min="2058" max="2058" width="4.85546875" style="140" customWidth="1"/>
    <col min="2059" max="2060" width="4.28515625" style="140" customWidth="1"/>
    <col min="2061" max="2061" width="4.85546875" style="140" customWidth="1"/>
    <col min="2062" max="2062" width="4.5703125" style="140" customWidth="1"/>
    <col min="2063" max="2063" width="4.28515625" style="140" customWidth="1"/>
    <col min="2064" max="2064" width="2.85546875" style="140" customWidth="1"/>
    <col min="2065" max="2065" width="4.5703125" style="140" customWidth="1"/>
    <col min="2066" max="2066" width="4.42578125" style="140" customWidth="1"/>
    <col min="2067" max="2067" width="11.7109375" style="140" customWidth="1"/>
    <col min="2068" max="2068" width="5.140625" style="140" customWidth="1"/>
    <col min="2069" max="2069" width="5.28515625" style="140" customWidth="1"/>
    <col min="2070" max="2280" width="9.140625" style="140"/>
    <col min="2281" max="2281" width="4.28515625" style="140" customWidth="1"/>
    <col min="2282" max="2282" width="26.28515625" style="140" customWidth="1"/>
    <col min="2283" max="2283" width="6.28515625" style="140" customWidth="1"/>
    <col min="2284" max="2284" width="8.42578125" style="140" customWidth="1"/>
    <col min="2285" max="2285" width="8.85546875" style="140" customWidth="1"/>
    <col min="2286" max="2286" width="7.7109375" style="140" customWidth="1"/>
    <col min="2287" max="2287" width="8.28515625" style="140" customWidth="1"/>
    <col min="2288" max="2288" width="8.7109375" style="140" customWidth="1"/>
    <col min="2289" max="2289" width="8.85546875" style="140" customWidth="1"/>
    <col min="2290" max="2290" width="8.42578125" style="140" customWidth="1"/>
    <col min="2291" max="2291" width="10.7109375" style="140" customWidth="1"/>
    <col min="2292" max="2292" width="6.42578125" style="140" customWidth="1"/>
    <col min="2293" max="2293" width="7.5703125" style="140" customWidth="1"/>
    <col min="2294" max="2294" width="6.42578125" style="140" customWidth="1"/>
    <col min="2295" max="2295" width="8.28515625" style="140" customWidth="1"/>
    <col min="2296" max="2296" width="7.42578125" style="140" customWidth="1"/>
    <col min="2297" max="2297" width="6.7109375" style="140" customWidth="1"/>
    <col min="2298" max="2298" width="8.42578125" style="140" customWidth="1"/>
    <col min="2299" max="2299" width="8.5703125" style="140" customWidth="1"/>
    <col min="2300" max="2300" width="8.7109375" style="140" customWidth="1"/>
    <col min="2301" max="2301" width="6.85546875" style="140" customWidth="1"/>
    <col min="2302" max="2302" width="4" style="140" customWidth="1"/>
    <col min="2303" max="2304" width="3.5703125" style="140" customWidth="1"/>
    <col min="2305" max="2305" width="3.7109375" style="140" customWidth="1"/>
    <col min="2306" max="2306" width="2.7109375" style="140" customWidth="1"/>
    <col min="2307" max="2309" width="4.85546875" style="140" customWidth="1"/>
    <col min="2310" max="2310" width="5.28515625" style="140" customWidth="1"/>
    <col min="2311" max="2311" width="6.7109375" style="140" customWidth="1"/>
    <col min="2312" max="2312" width="4.28515625" style="140" customWidth="1"/>
    <col min="2313" max="2313" width="5.42578125" style="140" customWidth="1"/>
    <col min="2314" max="2314" width="4.85546875" style="140" customWidth="1"/>
    <col min="2315" max="2316" width="4.28515625" style="140" customWidth="1"/>
    <col min="2317" max="2317" width="4.85546875" style="140" customWidth="1"/>
    <col min="2318" max="2318" width="4.5703125" style="140" customWidth="1"/>
    <col min="2319" max="2319" width="4.28515625" style="140" customWidth="1"/>
    <col min="2320" max="2320" width="2.85546875" style="140" customWidth="1"/>
    <col min="2321" max="2321" width="4.5703125" style="140" customWidth="1"/>
    <col min="2322" max="2322" width="4.42578125" style="140" customWidth="1"/>
    <col min="2323" max="2323" width="11.7109375" style="140" customWidth="1"/>
    <col min="2324" max="2324" width="5.140625" style="140" customWidth="1"/>
    <col min="2325" max="2325" width="5.28515625" style="140" customWidth="1"/>
    <col min="2326" max="2536" width="9.140625" style="140"/>
    <col min="2537" max="2537" width="4.28515625" style="140" customWidth="1"/>
    <col min="2538" max="2538" width="26.28515625" style="140" customWidth="1"/>
    <col min="2539" max="2539" width="6.28515625" style="140" customWidth="1"/>
    <col min="2540" max="2540" width="8.42578125" style="140" customWidth="1"/>
    <col min="2541" max="2541" width="8.85546875" style="140" customWidth="1"/>
    <col min="2542" max="2542" width="7.7109375" style="140" customWidth="1"/>
    <col min="2543" max="2543" width="8.28515625" style="140" customWidth="1"/>
    <col min="2544" max="2544" width="8.7109375" style="140" customWidth="1"/>
    <col min="2545" max="2545" width="8.85546875" style="140" customWidth="1"/>
    <col min="2546" max="2546" width="8.42578125" style="140" customWidth="1"/>
    <col min="2547" max="2547" width="10.7109375" style="140" customWidth="1"/>
    <col min="2548" max="2548" width="6.42578125" style="140" customWidth="1"/>
    <col min="2549" max="2549" width="7.5703125" style="140" customWidth="1"/>
    <col min="2550" max="2550" width="6.42578125" style="140" customWidth="1"/>
    <col min="2551" max="2551" width="8.28515625" style="140" customWidth="1"/>
    <col min="2552" max="2552" width="7.42578125" style="140" customWidth="1"/>
    <col min="2553" max="2553" width="6.7109375" style="140" customWidth="1"/>
    <col min="2554" max="2554" width="8.42578125" style="140" customWidth="1"/>
    <col min="2555" max="2555" width="8.5703125" style="140" customWidth="1"/>
    <col min="2556" max="2556" width="8.7109375" style="140" customWidth="1"/>
    <col min="2557" max="2557" width="6.85546875" style="140" customWidth="1"/>
    <col min="2558" max="2558" width="4" style="140" customWidth="1"/>
    <col min="2559" max="2560" width="3.5703125" style="140" customWidth="1"/>
    <col min="2561" max="2561" width="3.7109375" style="140" customWidth="1"/>
    <col min="2562" max="2562" width="2.7109375" style="140" customWidth="1"/>
    <col min="2563" max="2565" width="4.85546875" style="140" customWidth="1"/>
    <col min="2566" max="2566" width="5.28515625" style="140" customWidth="1"/>
    <col min="2567" max="2567" width="6.7109375" style="140" customWidth="1"/>
    <col min="2568" max="2568" width="4.28515625" style="140" customWidth="1"/>
    <col min="2569" max="2569" width="5.42578125" style="140" customWidth="1"/>
    <col min="2570" max="2570" width="4.85546875" style="140" customWidth="1"/>
    <col min="2571" max="2572" width="4.28515625" style="140" customWidth="1"/>
    <col min="2573" max="2573" width="4.85546875" style="140" customWidth="1"/>
    <col min="2574" max="2574" width="4.5703125" style="140" customWidth="1"/>
    <col min="2575" max="2575" width="4.28515625" style="140" customWidth="1"/>
    <col min="2576" max="2576" width="2.85546875" style="140" customWidth="1"/>
    <col min="2577" max="2577" width="4.5703125" style="140" customWidth="1"/>
    <col min="2578" max="2578" width="4.42578125" style="140" customWidth="1"/>
    <col min="2579" max="2579" width="11.7109375" style="140" customWidth="1"/>
    <col min="2580" max="2580" width="5.140625" style="140" customWidth="1"/>
    <col min="2581" max="2581" width="5.28515625" style="140" customWidth="1"/>
    <col min="2582" max="2792" width="9.140625" style="140"/>
    <col min="2793" max="2793" width="4.28515625" style="140" customWidth="1"/>
    <col min="2794" max="2794" width="26.28515625" style="140" customWidth="1"/>
    <col min="2795" max="2795" width="6.28515625" style="140" customWidth="1"/>
    <col min="2796" max="2796" width="8.42578125" style="140" customWidth="1"/>
    <col min="2797" max="2797" width="8.85546875" style="140" customWidth="1"/>
    <col min="2798" max="2798" width="7.7109375" style="140" customWidth="1"/>
    <col min="2799" max="2799" width="8.28515625" style="140" customWidth="1"/>
    <col min="2800" max="2800" width="8.7109375" style="140" customWidth="1"/>
    <col min="2801" max="2801" width="8.85546875" style="140" customWidth="1"/>
    <col min="2802" max="2802" width="8.42578125" style="140" customWidth="1"/>
    <col min="2803" max="2803" width="10.7109375" style="140" customWidth="1"/>
    <col min="2804" max="2804" width="6.42578125" style="140" customWidth="1"/>
    <col min="2805" max="2805" width="7.5703125" style="140" customWidth="1"/>
    <col min="2806" max="2806" width="6.42578125" style="140" customWidth="1"/>
    <col min="2807" max="2807" width="8.28515625" style="140" customWidth="1"/>
    <col min="2808" max="2808" width="7.42578125" style="140" customWidth="1"/>
    <col min="2809" max="2809" width="6.7109375" style="140" customWidth="1"/>
    <col min="2810" max="2810" width="8.42578125" style="140" customWidth="1"/>
    <col min="2811" max="2811" width="8.5703125" style="140" customWidth="1"/>
    <col min="2812" max="2812" width="8.7109375" style="140" customWidth="1"/>
    <col min="2813" max="2813" width="6.85546875" style="140" customWidth="1"/>
    <col min="2814" max="2814" width="4" style="140" customWidth="1"/>
    <col min="2815" max="2816" width="3.5703125" style="140" customWidth="1"/>
    <col min="2817" max="2817" width="3.7109375" style="140" customWidth="1"/>
    <col min="2818" max="2818" width="2.7109375" style="140" customWidth="1"/>
    <col min="2819" max="2821" width="4.85546875" style="140" customWidth="1"/>
    <col min="2822" max="2822" width="5.28515625" style="140" customWidth="1"/>
    <col min="2823" max="2823" width="6.7109375" style="140" customWidth="1"/>
    <col min="2824" max="2824" width="4.28515625" style="140" customWidth="1"/>
    <col min="2825" max="2825" width="5.42578125" style="140" customWidth="1"/>
    <col min="2826" max="2826" width="4.85546875" style="140" customWidth="1"/>
    <col min="2827" max="2828" width="4.28515625" style="140" customWidth="1"/>
    <col min="2829" max="2829" width="4.85546875" style="140" customWidth="1"/>
    <col min="2830" max="2830" width="4.5703125" style="140" customWidth="1"/>
    <col min="2831" max="2831" width="4.28515625" style="140" customWidth="1"/>
    <col min="2832" max="2832" width="2.85546875" style="140" customWidth="1"/>
    <col min="2833" max="2833" width="4.5703125" style="140" customWidth="1"/>
    <col min="2834" max="2834" width="4.42578125" style="140" customWidth="1"/>
    <col min="2835" max="2835" width="11.7109375" style="140" customWidth="1"/>
    <col min="2836" max="2836" width="5.140625" style="140" customWidth="1"/>
    <col min="2837" max="2837" width="5.28515625" style="140" customWidth="1"/>
    <col min="2838" max="3048" width="9.140625" style="140"/>
    <col min="3049" max="3049" width="4.28515625" style="140" customWidth="1"/>
    <col min="3050" max="3050" width="26.28515625" style="140" customWidth="1"/>
    <col min="3051" max="3051" width="6.28515625" style="140" customWidth="1"/>
    <col min="3052" max="3052" width="8.42578125" style="140" customWidth="1"/>
    <col min="3053" max="3053" width="8.85546875" style="140" customWidth="1"/>
    <col min="3054" max="3054" width="7.7109375" style="140" customWidth="1"/>
    <col min="3055" max="3055" width="8.28515625" style="140" customWidth="1"/>
    <col min="3056" max="3056" width="8.7109375" style="140" customWidth="1"/>
    <col min="3057" max="3057" width="8.85546875" style="140" customWidth="1"/>
    <col min="3058" max="3058" width="8.42578125" style="140" customWidth="1"/>
    <col min="3059" max="3059" width="10.7109375" style="140" customWidth="1"/>
    <col min="3060" max="3060" width="6.42578125" style="140" customWidth="1"/>
    <col min="3061" max="3061" width="7.5703125" style="140" customWidth="1"/>
    <col min="3062" max="3062" width="6.42578125" style="140" customWidth="1"/>
    <col min="3063" max="3063" width="8.28515625" style="140" customWidth="1"/>
    <col min="3064" max="3064" width="7.42578125" style="140" customWidth="1"/>
    <col min="3065" max="3065" width="6.7109375" style="140" customWidth="1"/>
    <col min="3066" max="3066" width="8.42578125" style="140" customWidth="1"/>
    <col min="3067" max="3067" width="8.5703125" style="140" customWidth="1"/>
    <col min="3068" max="3068" width="8.7109375" style="140" customWidth="1"/>
    <col min="3069" max="3069" width="6.85546875" style="140" customWidth="1"/>
    <col min="3070" max="3070" width="4" style="140" customWidth="1"/>
    <col min="3071" max="3072" width="3.5703125" style="140" customWidth="1"/>
    <col min="3073" max="3073" width="3.7109375" style="140" customWidth="1"/>
    <col min="3074" max="3074" width="2.7109375" style="140" customWidth="1"/>
    <col min="3075" max="3077" width="4.85546875" style="140" customWidth="1"/>
    <col min="3078" max="3078" width="5.28515625" style="140" customWidth="1"/>
    <col min="3079" max="3079" width="6.7109375" style="140" customWidth="1"/>
    <col min="3080" max="3080" width="4.28515625" style="140" customWidth="1"/>
    <col min="3081" max="3081" width="5.42578125" style="140" customWidth="1"/>
    <col min="3082" max="3082" width="4.85546875" style="140" customWidth="1"/>
    <col min="3083" max="3084" width="4.28515625" style="140" customWidth="1"/>
    <col min="3085" max="3085" width="4.85546875" style="140" customWidth="1"/>
    <col min="3086" max="3086" width="4.5703125" style="140" customWidth="1"/>
    <col min="3087" max="3087" width="4.28515625" style="140" customWidth="1"/>
    <col min="3088" max="3088" width="2.85546875" style="140" customWidth="1"/>
    <col min="3089" max="3089" width="4.5703125" style="140" customWidth="1"/>
    <col min="3090" max="3090" width="4.42578125" style="140" customWidth="1"/>
    <col min="3091" max="3091" width="11.7109375" style="140" customWidth="1"/>
    <col min="3092" max="3092" width="5.140625" style="140" customWidth="1"/>
    <col min="3093" max="3093" width="5.28515625" style="140" customWidth="1"/>
    <col min="3094" max="3304" width="9.140625" style="140"/>
    <col min="3305" max="3305" width="4.28515625" style="140" customWidth="1"/>
    <col min="3306" max="3306" width="26.28515625" style="140" customWidth="1"/>
    <col min="3307" max="3307" width="6.28515625" style="140" customWidth="1"/>
    <col min="3308" max="3308" width="8.42578125" style="140" customWidth="1"/>
    <col min="3309" max="3309" width="8.85546875" style="140" customWidth="1"/>
    <col min="3310" max="3310" width="7.7109375" style="140" customWidth="1"/>
    <col min="3311" max="3311" width="8.28515625" style="140" customWidth="1"/>
    <col min="3312" max="3312" width="8.7109375" style="140" customWidth="1"/>
    <col min="3313" max="3313" width="8.85546875" style="140" customWidth="1"/>
    <col min="3314" max="3314" width="8.42578125" style="140" customWidth="1"/>
    <col min="3315" max="3315" width="10.7109375" style="140" customWidth="1"/>
    <col min="3316" max="3316" width="6.42578125" style="140" customWidth="1"/>
    <col min="3317" max="3317" width="7.5703125" style="140" customWidth="1"/>
    <col min="3318" max="3318" width="6.42578125" style="140" customWidth="1"/>
    <col min="3319" max="3319" width="8.28515625" style="140" customWidth="1"/>
    <col min="3320" max="3320" width="7.42578125" style="140" customWidth="1"/>
    <col min="3321" max="3321" width="6.7109375" style="140" customWidth="1"/>
    <col min="3322" max="3322" width="8.42578125" style="140" customWidth="1"/>
    <col min="3323" max="3323" width="8.5703125" style="140" customWidth="1"/>
    <col min="3324" max="3324" width="8.7109375" style="140" customWidth="1"/>
    <col min="3325" max="3325" width="6.85546875" style="140" customWidth="1"/>
    <col min="3326" max="3326" width="4" style="140" customWidth="1"/>
    <col min="3327" max="3328" width="3.5703125" style="140" customWidth="1"/>
    <col min="3329" max="3329" width="3.7109375" style="140" customWidth="1"/>
    <col min="3330" max="3330" width="2.7109375" style="140" customWidth="1"/>
    <col min="3331" max="3333" width="4.85546875" style="140" customWidth="1"/>
    <col min="3334" max="3334" width="5.28515625" style="140" customWidth="1"/>
    <col min="3335" max="3335" width="6.7109375" style="140" customWidth="1"/>
    <col min="3336" max="3336" width="4.28515625" style="140" customWidth="1"/>
    <col min="3337" max="3337" width="5.42578125" style="140" customWidth="1"/>
    <col min="3338" max="3338" width="4.85546875" style="140" customWidth="1"/>
    <col min="3339" max="3340" width="4.28515625" style="140" customWidth="1"/>
    <col min="3341" max="3341" width="4.85546875" style="140" customWidth="1"/>
    <col min="3342" max="3342" width="4.5703125" style="140" customWidth="1"/>
    <col min="3343" max="3343" width="4.28515625" style="140" customWidth="1"/>
    <col min="3344" max="3344" width="2.85546875" style="140" customWidth="1"/>
    <col min="3345" max="3345" width="4.5703125" style="140" customWidth="1"/>
    <col min="3346" max="3346" width="4.42578125" style="140" customWidth="1"/>
    <col min="3347" max="3347" width="11.7109375" style="140" customWidth="1"/>
    <col min="3348" max="3348" width="5.140625" style="140" customWidth="1"/>
    <col min="3349" max="3349" width="5.28515625" style="140" customWidth="1"/>
    <col min="3350" max="3560" width="9.140625" style="140"/>
    <col min="3561" max="3561" width="4.28515625" style="140" customWidth="1"/>
    <col min="3562" max="3562" width="26.28515625" style="140" customWidth="1"/>
    <col min="3563" max="3563" width="6.28515625" style="140" customWidth="1"/>
    <col min="3564" max="3564" width="8.42578125" style="140" customWidth="1"/>
    <col min="3565" max="3565" width="8.85546875" style="140" customWidth="1"/>
    <col min="3566" max="3566" width="7.7109375" style="140" customWidth="1"/>
    <col min="3567" max="3567" width="8.28515625" style="140" customWidth="1"/>
    <col min="3568" max="3568" width="8.7109375" style="140" customWidth="1"/>
    <col min="3569" max="3569" width="8.85546875" style="140" customWidth="1"/>
    <col min="3570" max="3570" width="8.42578125" style="140" customWidth="1"/>
    <col min="3571" max="3571" width="10.7109375" style="140" customWidth="1"/>
    <col min="3572" max="3572" width="6.42578125" style="140" customWidth="1"/>
    <col min="3573" max="3573" width="7.5703125" style="140" customWidth="1"/>
    <col min="3574" max="3574" width="6.42578125" style="140" customWidth="1"/>
    <col min="3575" max="3575" width="8.28515625" style="140" customWidth="1"/>
    <col min="3576" max="3576" width="7.42578125" style="140" customWidth="1"/>
    <col min="3577" max="3577" width="6.7109375" style="140" customWidth="1"/>
    <col min="3578" max="3578" width="8.42578125" style="140" customWidth="1"/>
    <col min="3579" max="3579" width="8.5703125" style="140" customWidth="1"/>
    <col min="3580" max="3580" width="8.7109375" style="140" customWidth="1"/>
    <col min="3581" max="3581" width="6.85546875" style="140" customWidth="1"/>
    <col min="3582" max="3582" width="4" style="140" customWidth="1"/>
    <col min="3583" max="3584" width="3.5703125" style="140" customWidth="1"/>
    <col min="3585" max="3585" width="3.7109375" style="140" customWidth="1"/>
    <col min="3586" max="3586" width="2.7109375" style="140" customWidth="1"/>
    <col min="3587" max="3589" width="4.85546875" style="140" customWidth="1"/>
    <col min="3590" max="3590" width="5.28515625" style="140" customWidth="1"/>
    <col min="3591" max="3591" width="6.7109375" style="140" customWidth="1"/>
    <col min="3592" max="3592" width="4.28515625" style="140" customWidth="1"/>
    <col min="3593" max="3593" width="5.42578125" style="140" customWidth="1"/>
    <col min="3594" max="3594" width="4.85546875" style="140" customWidth="1"/>
    <col min="3595" max="3596" width="4.28515625" style="140" customWidth="1"/>
    <col min="3597" max="3597" width="4.85546875" style="140" customWidth="1"/>
    <col min="3598" max="3598" width="4.5703125" style="140" customWidth="1"/>
    <col min="3599" max="3599" width="4.28515625" style="140" customWidth="1"/>
    <col min="3600" max="3600" width="2.85546875" style="140" customWidth="1"/>
    <col min="3601" max="3601" width="4.5703125" style="140" customWidth="1"/>
    <col min="3602" max="3602" width="4.42578125" style="140" customWidth="1"/>
    <col min="3603" max="3603" width="11.7109375" style="140" customWidth="1"/>
    <col min="3604" max="3604" width="5.140625" style="140" customWidth="1"/>
    <col min="3605" max="3605" width="5.28515625" style="140" customWidth="1"/>
    <col min="3606" max="3816" width="9.140625" style="140"/>
    <col min="3817" max="3817" width="4.28515625" style="140" customWidth="1"/>
    <col min="3818" max="3818" width="26.28515625" style="140" customWidth="1"/>
    <col min="3819" max="3819" width="6.28515625" style="140" customWidth="1"/>
    <col min="3820" max="3820" width="8.42578125" style="140" customWidth="1"/>
    <col min="3821" max="3821" width="8.85546875" style="140" customWidth="1"/>
    <col min="3822" max="3822" width="7.7109375" style="140" customWidth="1"/>
    <col min="3823" max="3823" width="8.28515625" style="140" customWidth="1"/>
    <col min="3824" max="3824" width="8.7109375" style="140" customWidth="1"/>
    <col min="3825" max="3825" width="8.85546875" style="140" customWidth="1"/>
    <col min="3826" max="3826" width="8.42578125" style="140" customWidth="1"/>
    <col min="3827" max="3827" width="10.7109375" style="140" customWidth="1"/>
    <col min="3828" max="3828" width="6.42578125" style="140" customWidth="1"/>
    <col min="3829" max="3829" width="7.5703125" style="140" customWidth="1"/>
    <col min="3830" max="3830" width="6.42578125" style="140" customWidth="1"/>
    <col min="3831" max="3831" width="8.28515625" style="140" customWidth="1"/>
    <col min="3832" max="3832" width="7.42578125" style="140" customWidth="1"/>
    <col min="3833" max="3833" width="6.7109375" style="140" customWidth="1"/>
    <col min="3834" max="3834" width="8.42578125" style="140" customWidth="1"/>
    <col min="3835" max="3835" width="8.5703125" style="140" customWidth="1"/>
    <col min="3836" max="3836" width="8.7109375" style="140" customWidth="1"/>
    <col min="3837" max="3837" width="6.85546875" style="140" customWidth="1"/>
    <col min="3838" max="3838" width="4" style="140" customWidth="1"/>
    <col min="3839" max="3840" width="3.5703125" style="140" customWidth="1"/>
    <col min="3841" max="3841" width="3.7109375" style="140" customWidth="1"/>
    <col min="3842" max="3842" width="2.7109375" style="140" customWidth="1"/>
    <col min="3843" max="3845" width="4.85546875" style="140" customWidth="1"/>
    <col min="3846" max="3846" width="5.28515625" style="140" customWidth="1"/>
    <col min="3847" max="3847" width="6.7109375" style="140" customWidth="1"/>
    <col min="3848" max="3848" width="4.28515625" style="140" customWidth="1"/>
    <col min="3849" max="3849" width="5.42578125" style="140" customWidth="1"/>
    <col min="3850" max="3850" width="4.85546875" style="140" customWidth="1"/>
    <col min="3851" max="3852" width="4.28515625" style="140" customWidth="1"/>
    <col min="3853" max="3853" width="4.85546875" style="140" customWidth="1"/>
    <col min="3854" max="3854" width="4.5703125" style="140" customWidth="1"/>
    <col min="3855" max="3855" width="4.28515625" style="140" customWidth="1"/>
    <col min="3856" max="3856" width="2.85546875" style="140" customWidth="1"/>
    <col min="3857" max="3857" width="4.5703125" style="140" customWidth="1"/>
    <col min="3858" max="3858" width="4.42578125" style="140" customWidth="1"/>
    <col min="3859" max="3859" width="11.7109375" style="140" customWidth="1"/>
    <col min="3860" max="3860" width="5.140625" style="140" customWidth="1"/>
    <col min="3861" max="3861" width="5.28515625" style="140" customWidth="1"/>
    <col min="3862" max="4072" width="9.140625" style="140"/>
    <col min="4073" max="4073" width="4.28515625" style="140" customWidth="1"/>
    <col min="4074" max="4074" width="26.28515625" style="140" customWidth="1"/>
    <col min="4075" max="4075" width="6.28515625" style="140" customWidth="1"/>
    <col min="4076" max="4076" width="8.42578125" style="140" customWidth="1"/>
    <col min="4077" max="4077" width="8.85546875" style="140" customWidth="1"/>
    <col min="4078" max="4078" width="7.7109375" style="140" customWidth="1"/>
    <col min="4079" max="4079" width="8.28515625" style="140" customWidth="1"/>
    <col min="4080" max="4080" width="8.7109375" style="140" customWidth="1"/>
    <col min="4081" max="4081" width="8.85546875" style="140" customWidth="1"/>
    <col min="4082" max="4082" width="8.42578125" style="140" customWidth="1"/>
    <col min="4083" max="4083" width="10.7109375" style="140" customWidth="1"/>
    <col min="4084" max="4084" width="6.42578125" style="140" customWidth="1"/>
    <col min="4085" max="4085" width="7.5703125" style="140" customWidth="1"/>
    <col min="4086" max="4086" width="6.42578125" style="140" customWidth="1"/>
    <col min="4087" max="4087" width="8.28515625" style="140" customWidth="1"/>
    <col min="4088" max="4088" width="7.42578125" style="140" customWidth="1"/>
    <col min="4089" max="4089" width="6.7109375" style="140" customWidth="1"/>
    <col min="4090" max="4090" width="8.42578125" style="140" customWidth="1"/>
    <col min="4091" max="4091" width="8.5703125" style="140" customWidth="1"/>
    <col min="4092" max="4092" width="8.7109375" style="140" customWidth="1"/>
    <col min="4093" max="4093" width="6.85546875" style="140" customWidth="1"/>
    <col min="4094" max="4094" width="4" style="140" customWidth="1"/>
    <col min="4095" max="4096" width="3.5703125" style="140" customWidth="1"/>
    <col min="4097" max="4097" width="3.7109375" style="140" customWidth="1"/>
    <col min="4098" max="4098" width="2.7109375" style="140" customWidth="1"/>
    <col min="4099" max="4101" width="4.85546875" style="140" customWidth="1"/>
    <col min="4102" max="4102" width="5.28515625" style="140" customWidth="1"/>
    <col min="4103" max="4103" width="6.7109375" style="140" customWidth="1"/>
    <col min="4104" max="4104" width="4.28515625" style="140" customWidth="1"/>
    <col min="4105" max="4105" width="5.42578125" style="140" customWidth="1"/>
    <col min="4106" max="4106" width="4.85546875" style="140" customWidth="1"/>
    <col min="4107" max="4108" width="4.28515625" style="140" customWidth="1"/>
    <col min="4109" max="4109" width="4.85546875" style="140" customWidth="1"/>
    <col min="4110" max="4110" width="4.5703125" style="140" customWidth="1"/>
    <col min="4111" max="4111" width="4.28515625" style="140" customWidth="1"/>
    <col min="4112" max="4112" width="2.85546875" style="140" customWidth="1"/>
    <col min="4113" max="4113" width="4.5703125" style="140" customWidth="1"/>
    <col min="4114" max="4114" width="4.42578125" style="140" customWidth="1"/>
    <col min="4115" max="4115" width="11.7109375" style="140" customWidth="1"/>
    <col min="4116" max="4116" width="5.140625" style="140" customWidth="1"/>
    <col min="4117" max="4117" width="5.28515625" style="140" customWidth="1"/>
    <col min="4118" max="4328" width="9.140625" style="140"/>
    <col min="4329" max="4329" width="4.28515625" style="140" customWidth="1"/>
    <col min="4330" max="4330" width="26.28515625" style="140" customWidth="1"/>
    <col min="4331" max="4331" width="6.28515625" style="140" customWidth="1"/>
    <col min="4332" max="4332" width="8.42578125" style="140" customWidth="1"/>
    <col min="4333" max="4333" width="8.85546875" style="140" customWidth="1"/>
    <col min="4334" max="4334" width="7.7109375" style="140" customWidth="1"/>
    <col min="4335" max="4335" width="8.28515625" style="140" customWidth="1"/>
    <col min="4336" max="4336" width="8.7109375" style="140" customWidth="1"/>
    <col min="4337" max="4337" width="8.85546875" style="140" customWidth="1"/>
    <col min="4338" max="4338" width="8.42578125" style="140" customWidth="1"/>
    <col min="4339" max="4339" width="10.7109375" style="140" customWidth="1"/>
    <col min="4340" max="4340" width="6.42578125" style="140" customWidth="1"/>
    <col min="4341" max="4341" width="7.5703125" style="140" customWidth="1"/>
    <col min="4342" max="4342" width="6.42578125" style="140" customWidth="1"/>
    <col min="4343" max="4343" width="8.28515625" style="140" customWidth="1"/>
    <col min="4344" max="4344" width="7.42578125" style="140" customWidth="1"/>
    <col min="4345" max="4345" width="6.7109375" style="140" customWidth="1"/>
    <col min="4346" max="4346" width="8.42578125" style="140" customWidth="1"/>
    <col min="4347" max="4347" width="8.5703125" style="140" customWidth="1"/>
    <col min="4348" max="4348" width="8.7109375" style="140" customWidth="1"/>
    <col min="4349" max="4349" width="6.85546875" style="140" customWidth="1"/>
    <col min="4350" max="4350" width="4" style="140" customWidth="1"/>
    <col min="4351" max="4352" width="3.5703125" style="140" customWidth="1"/>
    <col min="4353" max="4353" width="3.7109375" style="140" customWidth="1"/>
    <col min="4354" max="4354" width="2.7109375" style="140" customWidth="1"/>
    <col min="4355" max="4357" width="4.85546875" style="140" customWidth="1"/>
    <col min="4358" max="4358" width="5.28515625" style="140" customWidth="1"/>
    <col min="4359" max="4359" width="6.7109375" style="140" customWidth="1"/>
    <col min="4360" max="4360" width="4.28515625" style="140" customWidth="1"/>
    <col min="4361" max="4361" width="5.42578125" style="140" customWidth="1"/>
    <col min="4362" max="4362" width="4.85546875" style="140" customWidth="1"/>
    <col min="4363" max="4364" width="4.28515625" style="140" customWidth="1"/>
    <col min="4365" max="4365" width="4.85546875" style="140" customWidth="1"/>
    <col min="4366" max="4366" width="4.5703125" style="140" customWidth="1"/>
    <col min="4367" max="4367" width="4.28515625" style="140" customWidth="1"/>
    <col min="4368" max="4368" width="2.85546875" style="140" customWidth="1"/>
    <col min="4369" max="4369" width="4.5703125" style="140" customWidth="1"/>
    <col min="4370" max="4370" width="4.42578125" style="140" customWidth="1"/>
    <col min="4371" max="4371" width="11.7109375" style="140" customWidth="1"/>
    <col min="4372" max="4372" width="5.140625" style="140" customWidth="1"/>
    <col min="4373" max="4373" width="5.28515625" style="140" customWidth="1"/>
    <col min="4374" max="4584" width="9.140625" style="140"/>
    <col min="4585" max="4585" width="4.28515625" style="140" customWidth="1"/>
    <col min="4586" max="4586" width="26.28515625" style="140" customWidth="1"/>
    <col min="4587" max="4587" width="6.28515625" style="140" customWidth="1"/>
    <col min="4588" max="4588" width="8.42578125" style="140" customWidth="1"/>
    <col min="4589" max="4589" width="8.85546875" style="140" customWidth="1"/>
    <col min="4590" max="4590" width="7.7109375" style="140" customWidth="1"/>
    <col min="4591" max="4591" width="8.28515625" style="140" customWidth="1"/>
    <col min="4592" max="4592" width="8.7109375" style="140" customWidth="1"/>
    <col min="4593" max="4593" width="8.85546875" style="140" customWidth="1"/>
    <col min="4594" max="4594" width="8.42578125" style="140" customWidth="1"/>
    <col min="4595" max="4595" width="10.7109375" style="140" customWidth="1"/>
    <col min="4596" max="4596" width="6.42578125" style="140" customWidth="1"/>
    <col min="4597" max="4597" width="7.5703125" style="140" customWidth="1"/>
    <col min="4598" max="4598" width="6.42578125" style="140" customWidth="1"/>
    <col min="4599" max="4599" width="8.28515625" style="140" customWidth="1"/>
    <col min="4600" max="4600" width="7.42578125" style="140" customWidth="1"/>
    <col min="4601" max="4601" width="6.7109375" style="140" customWidth="1"/>
    <col min="4602" max="4602" width="8.42578125" style="140" customWidth="1"/>
    <col min="4603" max="4603" width="8.5703125" style="140" customWidth="1"/>
    <col min="4604" max="4604" width="8.7109375" style="140" customWidth="1"/>
    <col min="4605" max="4605" width="6.85546875" style="140" customWidth="1"/>
    <col min="4606" max="4606" width="4" style="140" customWidth="1"/>
    <col min="4607" max="4608" width="3.5703125" style="140" customWidth="1"/>
    <col min="4609" max="4609" width="3.7109375" style="140" customWidth="1"/>
    <col min="4610" max="4610" width="2.7109375" style="140" customWidth="1"/>
    <col min="4611" max="4613" width="4.85546875" style="140" customWidth="1"/>
    <col min="4614" max="4614" width="5.28515625" style="140" customWidth="1"/>
    <col min="4615" max="4615" width="6.7109375" style="140" customWidth="1"/>
    <col min="4616" max="4616" width="4.28515625" style="140" customWidth="1"/>
    <col min="4617" max="4617" width="5.42578125" style="140" customWidth="1"/>
    <col min="4618" max="4618" width="4.85546875" style="140" customWidth="1"/>
    <col min="4619" max="4620" width="4.28515625" style="140" customWidth="1"/>
    <col min="4621" max="4621" width="4.85546875" style="140" customWidth="1"/>
    <col min="4622" max="4622" width="4.5703125" style="140" customWidth="1"/>
    <col min="4623" max="4623" width="4.28515625" style="140" customWidth="1"/>
    <col min="4624" max="4624" width="2.85546875" style="140" customWidth="1"/>
    <col min="4625" max="4625" width="4.5703125" style="140" customWidth="1"/>
    <col min="4626" max="4626" width="4.42578125" style="140" customWidth="1"/>
    <col min="4627" max="4627" width="11.7109375" style="140" customWidth="1"/>
    <col min="4628" max="4628" width="5.140625" style="140" customWidth="1"/>
    <col min="4629" max="4629" width="5.28515625" style="140" customWidth="1"/>
    <col min="4630" max="4840" width="9.140625" style="140"/>
    <col min="4841" max="4841" width="4.28515625" style="140" customWidth="1"/>
    <col min="4842" max="4842" width="26.28515625" style="140" customWidth="1"/>
    <col min="4843" max="4843" width="6.28515625" style="140" customWidth="1"/>
    <col min="4844" max="4844" width="8.42578125" style="140" customWidth="1"/>
    <col min="4845" max="4845" width="8.85546875" style="140" customWidth="1"/>
    <col min="4846" max="4846" width="7.7109375" style="140" customWidth="1"/>
    <col min="4847" max="4847" width="8.28515625" style="140" customWidth="1"/>
    <col min="4848" max="4848" width="8.7109375" style="140" customWidth="1"/>
    <col min="4849" max="4849" width="8.85546875" style="140" customWidth="1"/>
    <col min="4850" max="4850" width="8.42578125" style="140" customWidth="1"/>
    <col min="4851" max="4851" width="10.7109375" style="140" customWidth="1"/>
    <col min="4852" max="4852" width="6.42578125" style="140" customWidth="1"/>
    <col min="4853" max="4853" width="7.5703125" style="140" customWidth="1"/>
    <col min="4854" max="4854" width="6.42578125" style="140" customWidth="1"/>
    <col min="4855" max="4855" width="8.28515625" style="140" customWidth="1"/>
    <col min="4856" max="4856" width="7.42578125" style="140" customWidth="1"/>
    <col min="4857" max="4857" width="6.7109375" style="140" customWidth="1"/>
    <col min="4858" max="4858" width="8.42578125" style="140" customWidth="1"/>
    <col min="4859" max="4859" width="8.5703125" style="140" customWidth="1"/>
    <col min="4860" max="4860" width="8.7109375" style="140" customWidth="1"/>
    <col min="4861" max="4861" width="6.85546875" style="140" customWidth="1"/>
    <col min="4862" max="4862" width="4" style="140" customWidth="1"/>
    <col min="4863" max="4864" width="3.5703125" style="140" customWidth="1"/>
    <col min="4865" max="4865" width="3.7109375" style="140" customWidth="1"/>
    <col min="4866" max="4866" width="2.7109375" style="140" customWidth="1"/>
    <col min="4867" max="4869" width="4.85546875" style="140" customWidth="1"/>
    <col min="4870" max="4870" width="5.28515625" style="140" customWidth="1"/>
    <col min="4871" max="4871" width="6.7109375" style="140" customWidth="1"/>
    <col min="4872" max="4872" width="4.28515625" style="140" customWidth="1"/>
    <col min="4873" max="4873" width="5.42578125" style="140" customWidth="1"/>
    <col min="4874" max="4874" width="4.85546875" style="140" customWidth="1"/>
    <col min="4875" max="4876" width="4.28515625" style="140" customWidth="1"/>
    <col min="4877" max="4877" width="4.85546875" style="140" customWidth="1"/>
    <col min="4878" max="4878" width="4.5703125" style="140" customWidth="1"/>
    <col min="4879" max="4879" width="4.28515625" style="140" customWidth="1"/>
    <col min="4880" max="4880" width="2.85546875" style="140" customWidth="1"/>
    <col min="4881" max="4881" width="4.5703125" style="140" customWidth="1"/>
    <col min="4882" max="4882" width="4.42578125" style="140" customWidth="1"/>
    <col min="4883" max="4883" width="11.7109375" style="140" customWidth="1"/>
    <col min="4884" max="4884" width="5.140625" style="140" customWidth="1"/>
    <col min="4885" max="4885" width="5.28515625" style="140" customWidth="1"/>
    <col min="4886" max="5096" width="9.140625" style="140"/>
    <col min="5097" max="5097" width="4.28515625" style="140" customWidth="1"/>
    <col min="5098" max="5098" width="26.28515625" style="140" customWidth="1"/>
    <col min="5099" max="5099" width="6.28515625" style="140" customWidth="1"/>
    <col min="5100" max="5100" width="8.42578125" style="140" customWidth="1"/>
    <col min="5101" max="5101" width="8.85546875" style="140" customWidth="1"/>
    <col min="5102" max="5102" width="7.7109375" style="140" customWidth="1"/>
    <col min="5103" max="5103" width="8.28515625" style="140" customWidth="1"/>
    <col min="5104" max="5104" width="8.7109375" style="140" customWidth="1"/>
    <col min="5105" max="5105" width="8.85546875" style="140" customWidth="1"/>
    <col min="5106" max="5106" width="8.42578125" style="140" customWidth="1"/>
    <col min="5107" max="5107" width="10.7109375" style="140" customWidth="1"/>
    <col min="5108" max="5108" width="6.42578125" style="140" customWidth="1"/>
    <col min="5109" max="5109" width="7.5703125" style="140" customWidth="1"/>
    <col min="5110" max="5110" width="6.42578125" style="140" customWidth="1"/>
    <col min="5111" max="5111" width="8.28515625" style="140" customWidth="1"/>
    <col min="5112" max="5112" width="7.42578125" style="140" customWidth="1"/>
    <col min="5113" max="5113" width="6.7109375" style="140" customWidth="1"/>
    <col min="5114" max="5114" width="8.42578125" style="140" customWidth="1"/>
    <col min="5115" max="5115" width="8.5703125" style="140" customWidth="1"/>
    <col min="5116" max="5116" width="8.7109375" style="140" customWidth="1"/>
    <col min="5117" max="5117" width="6.85546875" style="140" customWidth="1"/>
    <col min="5118" max="5118" width="4" style="140" customWidth="1"/>
    <col min="5119" max="5120" width="3.5703125" style="140" customWidth="1"/>
    <col min="5121" max="5121" width="3.7109375" style="140" customWidth="1"/>
    <col min="5122" max="5122" width="2.7109375" style="140" customWidth="1"/>
    <col min="5123" max="5125" width="4.85546875" style="140" customWidth="1"/>
    <col min="5126" max="5126" width="5.28515625" style="140" customWidth="1"/>
    <col min="5127" max="5127" width="6.7109375" style="140" customWidth="1"/>
    <col min="5128" max="5128" width="4.28515625" style="140" customWidth="1"/>
    <col min="5129" max="5129" width="5.42578125" style="140" customWidth="1"/>
    <col min="5130" max="5130" width="4.85546875" style="140" customWidth="1"/>
    <col min="5131" max="5132" width="4.28515625" style="140" customWidth="1"/>
    <col min="5133" max="5133" width="4.85546875" style="140" customWidth="1"/>
    <col min="5134" max="5134" width="4.5703125" style="140" customWidth="1"/>
    <col min="5135" max="5135" width="4.28515625" style="140" customWidth="1"/>
    <col min="5136" max="5136" width="2.85546875" style="140" customWidth="1"/>
    <col min="5137" max="5137" width="4.5703125" style="140" customWidth="1"/>
    <col min="5138" max="5138" width="4.42578125" style="140" customWidth="1"/>
    <col min="5139" max="5139" width="11.7109375" style="140" customWidth="1"/>
    <col min="5140" max="5140" width="5.140625" style="140" customWidth="1"/>
    <col min="5141" max="5141" width="5.28515625" style="140" customWidth="1"/>
    <col min="5142" max="5352" width="9.140625" style="140"/>
    <col min="5353" max="5353" width="4.28515625" style="140" customWidth="1"/>
    <col min="5354" max="5354" width="26.28515625" style="140" customWidth="1"/>
    <col min="5355" max="5355" width="6.28515625" style="140" customWidth="1"/>
    <col min="5356" max="5356" width="8.42578125" style="140" customWidth="1"/>
    <col min="5357" max="5357" width="8.85546875" style="140" customWidth="1"/>
    <col min="5358" max="5358" width="7.7109375" style="140" customWidth="1"/>
    <col min="5359" max="5359" width="8.28515625" style="140" customWidth="1"/>
    <col min="5360" max="5360" width="8.7109375" style="140" customWidth="1"/>
    <col min="5361" max="5361" width="8.85546875" style="140" customWidth="1"/>
    <col min="5362" max="5362" width="8.42578125" style="140" customWidth="1"/>
    <col min="5363" max="5363" width="10.7109375" style="140" customWidth="1"/>
    <col min="5364" max="5364" width="6.42578125" style="140" customWidth="1"/>
    <col min="5365" max="5365" width="7.5703125" style="140" customWidth="1"/>
    <col min="5366" max="5366" width="6.42578125" style="140" customWidth="1"/>
    <col min="5367" max="5367" width="8.28515625" style="140" customWidth="1"/>
    <col min="5368" max="5368" width="7.42578125" style="140" customWidth="1"/>
    <col min="5369" max="5369" width="6.7109375" style="140" customWidth="1"/>
    <col min="5370" max="5370" width="8.42578125" style="140" customWidth="1"/>
    <col min="5371" max="5371" width="8.5703125" style="140" customWidth="1"/>
    <col min="5372" max="5372" width="8.7109375" style="140" customWidth="1"/>
    <col min="5373" max="5373" width="6.85546875" style="140" customWidth="1"/>
    <col min="5374" max="5374" width="4" style="140" customWidth="1"/>
    <col min="5375" max="5376" width="3.5703125" style="140" customWidth="1"/>
    <col min="5377" max="5377" width="3.7109375" style="140" customWidth="1"/>
    <col min="5378" max="5378" width="2.7109375" style="140" customWidth="1"/>
    <col min="5379" max="5381" width="4.85546875" style="140" customWidth="1"/>
    <col min="5382" max="5382" width="5.28515625" style="140" customWidth="1"/>
    <col min="5383" max="5383" width="6.7109375" style="140" customWidth="1"/>
    <col min="5384" max="5384" width="4.28515625" style="140" customWidth="1"/>
    <col min="5385" max="5385" width="5.42578125" style="140" customWidth="1"/>
    <col min="5386" max="5386" width="4.85546875" style="140" customWidth="1"/>
    <col min="5387" max="5388" width="4.28515625" style="140" customWidth="1"/>
    <col min="5389" max="5389" width="4.85546875" style="140" customWidth="1"/>
    <col min="5390" max="5390" width="4.5703125" style="140" customWidth="1"/>
    <col min="5391" max="5391" width="4.28515625" style="140" customWidth="1"/>
    <col min="5392" max="5392" width="2.85546875" style="140" customWidth="1"/>
    <col min="5393" max="5393" width="4.5703125" style="140" customWidth="1"/>
    <col min="5394" max="5394" width="4.42578125" style="140" customWidth="1"/>
    <col min="5395" max="5395" width="11.7109375" style="140" customWidth="1"/>
    <col min="5396" max="5396" width="5.140625" style="140" customWidth="1"/>
    <col min="5397" max="5397" width="5.28515625" style="140" customWidth="1"/>
    <col min="5398" max="5608" width="9.140625" style="140"/>
    <col min="5609" max="5609" width="4.28515625" style="140" customWidth="1"/>
    <col min="5610" max="5610" width="26.28515625" style="140" customWidth="1"/>
    <col min="5611" max="5611" width="6.28515625" style="140" customWidth="1"/>
    <col min="5612" max="5612" width="8.42578125" style="140" customWidth="1"/>
    <col min="5613" max="5613" width="8.85546875" style="140" customWidth="1"/>
    <col min="5614" max="5614" width="7.7109375" style="140" customWidth="1"/>
    <col min="5615" max="5615" width="8.28515625" style="140" customWidth="1"/>
    <col min="5616" max="5616" width="8.7109375" style="140" customWidth="1"/>
    <col min="5617" max="5617" width="8.85546875" style="140" customWidth="1"/>
    <col min="5618" max="5618" width="8.42578125" style="140" customWidth="1"/>
    <col min="5619" max="5619" width="10.7109375" style="140" customWidth="1"/>
    <col min="5620" max="5620" width="6.42578125" style="140" customWidth="1"/>
    <col min="5621" max="5621" width="7.5703125" style="140" customWidth="1"/>
    <col min="5622" max="5622" width="6.42578125" style="140" customWidth="1"/>
    <col min="5623" max="5623" width="8.28515625" style="140" customWidth="1"/>
    <col min="5624" max="5624" width="7.42578125" style="140" customWidth="1"/>
    <col min="5625" max="5625" width="6.7109375" style="140" customWidth="1"/>
    <col min="5626" max="5626" width="8.42578125" style="140" customWidth="1"/>
    <col min="5627" max="5627" width="8.5703125" style="140" customWidth="1"/>
    <col min="5628" max="5628" width="8.7109375" style="140" customWidth="1"/>
    <col min="5629" max="5629" width="6.85546875" style="140" customWidth="1"/>
    <col min="5630" max="5630" width="4" style="140" customWidth="1"/>
    <col min="5631" max="5632" width="3.5703125" style="140" customWidth="1"/>
    <col min="5633" max="5633" width="3.7109375" style="140" customWidth="1"/>
    <col min="5634" max="5634" width="2.7109375" style="140" customWidth="1"/>
    <col min="5635" max="5637" width="4.85546875" style="140" customWidth="1"/>
    <col min="5638" max="5638" width="5.28515625" style="140" customWidth="1"/>
    <col min="5639" max="5639" width="6.7109375" style="140" customWidth="1"/>
    <col min="5640" max="5640" width="4.28515625" style="140" customWidth="1"/>
    <col min="5641" max="5641" width="5.42578125" style="140" customWidth="1"/>
    <col min="5642" max="5642" width="4.85546875" style="140" customWidth="1"/>
    <col min="5643" max="5644" width="4.28515625" style="140" customWidth="1"/>
    <col min="5645" max="5645" width="4.85546875" style="140" customWidth="1"/>
    <col min="5646" max="5646" width="4.5703125" style="140" customWidth="1"/>
    <col min="5647" max="5647" width="4.28515625" style="140" customWidth="1"/>
    <col min="5648" max="5648" width="2.85546875" style="140" customWidth="1"/>
    <col min="5649" max="5649" width="4.5703125" style="140" customWidth="1"/>
    <col min="5650" max="5650" width="4.42578125" style="140" customWidth="1"/>
    <col min="5651" max="5651" width="11.7109375" style="140" customWidth="1"/>
    <col min="5652" max="5652" width="5.140625" style="140" customWidth="1"/>
    <col min="5653" max="5653" width="5.28515625" style="140" customWidth="1"/>
    <col min="5654" max="5864" width="9.140625" style="140"/>
    <col min="5865" max="5865" width="4.28515625" style="140" customWidth="1"/>
    <col min="5866" max="5866" width="26.28515625" style="140" customWidth="1"/>
    <col min="5867" max="5867" width="6.28515625" style="140" customWidth="1"/>
    <col min="5868" max="5868" width="8.42578125" style="140" customWidth="1"/>
    <col min="5869" max="5869" width="8.85546875" style="140" customWidth="1"/>
    <col min="5870" max="5870" width="7.7109375" style="140" customWidth="1"/>
    <col min="5871" max="5871" width="8.28515625" style="140" customWidth="1"/>
    <col min="5872" max="5872" width="8.7109375" style="140" customWidth="1"/>
    <col min="5873" max="5873" width="8.85546875" style="140" customWidth="1"/>
    <col min="5874" max="5874" width="8.42578125" style="140" customWidth="1"/>
    <col min="5875" max="5875" width="10.7109375" style="140" customWidth="1"/>
    <col min="5876" max="5876" width="6.42578125" style="140" customWidth="1"/>
    <col min="5877" max="5877" width="7.5703125" style="140" customWidth="1"/>
    <col min="5878" max="5878" width="6.42578125" style="140" customWidth="1"/>
    <col min="5879" max="5879" width="8.28515625" style="140" customWidth="1"/>
    <col min="5880" max="5880" width="7.42578125" style="140" customWidth="1"/>
    <col min="5881" max="5881" width="6.7109375" style="140" customWidth="1"/>
    <col min="5882" max="5882" width="8.42578125" style="140" customWidth="1"/>
    <col min="5883" max="5883" width="8.5703125" style="140" customWidth="1"/>
    <col min="5884" max="5884" width="8.7109375" style="140" customWidth="1"/>
    <col min="5885" max="5885" width="6.85546875" style="140" customWidth="1"/>
    <col min="5886" max="5886" width="4" style="140" customWidth="1"/>
    <col min="5887" max="5888" width="3.5703125" style="140" customWidth="1"/>
    <col min="5889" max="5889" width="3.7109375" style="140" customWidth="1"/>
    <col min="5890" max="5890" width="2.7109375" style="140" customWidth="1"/>
    <col min="5891" max="5893" width="4.85546875" style="140" customWidth="1"/>
    <col min="5894" max="5894" width="5.28515625" style="140" customWidth="1"/>
    <col min="5895" max="5895" width="6.7109375" style="140" customWidth="1"/>
    <col min="5896" max="5896" width="4.28515625" style="140" customWidth="1"/>
    <col min="5897" max="5897" width="5.42578125" style="140" customWidth="1"/>
    <col min="5898" max="5898" width="4.85546875" style="140" customWidth="1"/>
    <col min="5899" max="5900" width="4.28515625" style="140" customWidth="1"/>
    <col min="5901" max="5901" width="4.85546875" style="140" customWidth="1"/>
    <col min="5902" max="5902" width="4.5703125" style="140" customWidth="1"/>
    <col min="5903" max="5903" width="4.28515625" style="140" customWidth="1"/>
    <col min="5904" max="5904" width="2.85546875" style="140" customWidth="1"/>
    <col min="5905" max="5905" width="4.5703125" style="140" customWidth="1"/>
    <col min="5906" max="5906" width="4.42578125" style="140" customWidth="1"/>
    <col min="5907" max="5907" width="11.7109375" style="140" customWidth="1"/>
    <col min="5908" max="5908" width="5.140625" style="140" customWidth="1"/>
    <col min="5909" max="5909" width="5.28515625" style="140" customWidth="1"/>
    <col min="5910" max="6120" width="9.140625" style="140"/>
    <col min="6121" max="6121" width="4.28515625" style="140" customWidth="1"/>
    <col min="6122" max="6122" width="26.28515625" style="140" customWidth="1"/>
    <col min="6123" max="6123" width="6.28515625" style="140" customWidth="1"/>
    <col min="6124" max="6124" width="8.42578125" style="140" customWidth="1"/>
    <col min="6125" max="6125" width="8.85546875" style="140" customWidth="1"/>
    <col min="6126" max="6126" width="7.7109375" style="140" customWidth="1"/>
    <col min="6127" max="6127" width="8.28515625" style="140" customWidth="1"/>
    <col min="6128" max="6128" width="8.7109375" style="140" customWidth="1"/>
    <col min="6129" max="6129" width="8.85546875" style="140" customWidth="1"/>
    <col min="6130" max="6130" width="8.42578125" style="140" customWidth="1"/>
    <col min="6131" max="6131" width="10.7109375" style="140" customWidth="1"/>
    <col min="6132" max="6132" width="6.42578125" style="140" customWidth="1"/>
    <col min="6133" max="6133" width="7.5703125" style="140" customWidth="1"/>
    <col min="6134" max="6134" width="6.42578125" style="140" customWidth="1"/>
    <col min="6135" max="6135" width="8.28515625" style="140" customWidth="1"/>
    <col min="6136" max="6136" width="7.42578125" style="140" customWidth="1"/>
    <col min="6137" max="6137" width="6.7109375" style="140" customWidth="1"/>
    <col min="6138" max="6138" width="8.42578125" style="140" customWidth="1"/>
    <col min="6139" max="6139" width="8.5703125" style="140" customWidth="1"/>
    <col min="6140" max="6140" width="8.7109375" style="140" customWidth="1"/>
    <col min="6141" max="6141" width="6.85546875" style="140" customWidth="1"/>
    <col min="6142" max="6142" width="4" style="140" customWidth="1"/>
    <col min="6143" max="6144" width="3.5703125" style="140" customWidth="1"/>
    <col min="6145" max="6145" width="3.7109375" style="140" customWidth="1"/>
    <col min="6146" max="6146" width="2.7109375" style="140" customWidth="1"/>
    <col min="6147" max="6149" width="4.85546875" style="140" customWidth="1"/>
    <col min="6150" max="6150" width="5.28515625" style="140" customWidth="1"/>
    <col min="6151" max="6151" width="6.7109375" style="140" customWidth="1"/>
    <col min="6152" max="6152" width="4.28515625" style="140" customWidth="1"/>
    <col min="6153" max="6153" width="5.42578125" style="140" customWidth="1"/>
    <col min="6154" max="6154" width="4.85546875" style="140" customWidth="1"/>
    <col min="6155" max="6156" width="4.28515625" style="140" customWidth="1"/>
    <col min="6157" max="6157" width="4.85546875" style="140" customWidth="1"/>
    <col min="6158" max="6158" width="4.5703125" style="140" customWidth="1"/>
    <col min="6159" max="6159" width="4.28515625" style="140" customWidth="1"/>
    <col min="6160" max="6160" width="2.85546875" style="140" customWidth="1"/>
    <col min="6161" max="6161" width="4.5703125" style="140" customWidth="1"/>
    <col min="6162" max="6162" width="4.42578125" style="140" customWidth="1"/>
    <col min="6163" max="6163" width="11.7109375" style="140" customWidth="1"/>
    <col min="6164" max="6164" width="5.140625" style="140" customWidth="1"/>
    <col min="6165" max="6165" width="5.28515625" style="140" customWidth="1"/>
    <col min="6166" max="6376" width="9.140625" style="140"/>
    <col min="6377" max="6377" width="4.28515625" style="140" customWidth="1"/>
    <col min="6378" max="6378" width="26.28515625" style="140" customWidth="1"/>
    <col min="6379" max="6379" width="6.28515625" style="140" customWidth="1"/>
    <col min="6380" max="6380" width="8.42578125" style="140" customWidth="1"/>
    <col min="6381" max="6381" width="8.85546875" style="140" customWidth="1"/>
    <col min="6382" max="6382" width="7.7109375" style="140" customWidth="1"/>
    <col min="6383" max="6383" width="8.28515625" style="140" customWidth="1"/>
    <col min="6384" max="6384" width="8.7109375" style="140" customWidth="1"/>
    <col min="6385" max="6385" width="8.85546875" style="140" customWidth="1"/>
    <col min="6386" max="6386" width="8.42578125" style="140" customWidth="1"/>
    <col min="6387" max="6387" width="10.7109375" style="140" customWidth="1"/>
    <col min="6388" max="6388" width="6.42578125" style="140" customWidth="1"/>
    <col min="6389" max="6389" width="7.5703125" style="140" customWidth="1"/>
    <col min="6390" max="6390" width="6.42578125" style="140" customWidth="1"/>
    <col min="6391" max="6391" width="8.28515625" style="140" customWidth="1"/>
    <col min="6392" max="6392" width="7.42578125" style="140" customWidth="1"/>
    <col min="6393" max="6393" width="6.7109375" style="140" customWidth="1"/>
    <col min="6394" max="6394" width="8.42578125" style="140" customWidth="1"/>
    <col min="6395" max="6395" width="8.5703125" style="140" customWidth="1"/>
    <col min="6396" max="6396" width="8.7109375" style="140" customWidth="1"/>
    <col min="6397" max="6397" width="6.85546875" style="140" customWidth="1"/>
    <col min="6398" max="6398" width="4" style="140" customWidth="1"/>
    <col min="6399" max="6400" width="3.5703125" style="140" customWidth="1"/>
    <col min="6401" max="6401" width="3.7109375" style="140" customWidth="1"/>
    <col min="6402" max="6402" width="2.7109375" style="140" customWidth="1"/>
    <col min="6403" max="6405" width="4.85546875" style="140" customWidth="1"/>
    <col min="6406" max="6406" width="5.28515625" style="140" customWidth="1"/>
    <col min="6407" max="6407" width="6.7109375" style="140" customWidth="1"/>
    <col min="6408" max="6408" width="4.28515625" style="140" customWidth="1"/>
    <col min="6409" max="6409" width="5.42578125" style="140" customWidth="1"/>
    <col min="6410" max="6410" width="4.85546875" style="140" customWidth="1"/>
    <col min="6411" max="6412" width="4.28515625" style="140" customWidth="1"/>
    <col min="6413" max="6413" width="4.85546875" style="140" customWidth="1"/>
    <col min="6414" max="6414" width="4.5703125" style="140" customWidth="1"/>
    <col min="6415" max="6415" width="4.28515625" style="140" customWidth="1"/>
    <col min="6416" max="6416" width="2.85546875" style="140" customWidth="1"/>
    <col min="6417" max="6417" width="4.5703125" style="140" customWidth="1"/>
    <col min="6418" max="6418" width="4.42578125" style="140" customWidth="1"/>
    <col min="6419" max="6419" width="11.7109375" style="140" customWidth="1"/>
    <col min="6420" max="6420" width="5.140625" style="140" customWidth="1"/>
    <col min="6421" max="6421" width="5.28515625" style="140" customWidth="1"/>
    <col min="6422" max="6632" width="9.140625" style="140"/>
    <col min="6633" max="6633" width="4.28515625" style="140" customWidth="1"/>
    <col min="6634" max="6634" width="26.28515625" style="140" customWidth="1"/>
    <col min="6635" max="6635" width="6.28515625" style="140" customWidth="1"/>
    <col min="6636" max="6636" width="8.42578125" style="140" customWidth="1"/>
    <col min="6637" max="6637" width="8.85546875" style="140" customWidth="1"/>
    <col min="6638" max="6638" width="7.7109375" style="140" customWidth="1"/>
    <col min="6639" max="6639" width="8.28515625" style="140" customWidth="1"/>
    <col min="6640" max="6640" width="8.7109375" style="140" customWidth="1"/>
    <col min="6641" max="6641" width="8.85546875" style="140" customWidth="1"/>
    <col min="6642" max="6642" width="8.42578125" style="140" customWidth="1"/>
    <col min="6643" max="6643" width="10.7109375" style="140" customWidth="1"/>
    <col min="6644" max="6644" width="6.42578125" style="140" customWidth="1"/>
    <col min="6645" max="6645" width="7.5703125" style="140" customWidth="1"/>
    <col min="6646" max="6646" width="6.42578125" style="140" customWidth="1"/>
    <col min="6647" max="6647" width="8.28515625" style="140" customWidth="1"/>
    <col min="6648" max="6648" width="7.42578125" style="140" customWidth="1"/>
    <col min="6649" max="6649" width="6.7109375" style="140" customWidth="1"/>
    <col min="6650" max="6650" width="8.42578125" style="140" customWidth="1"/>
    <col min="6651" max="6651" width="8.5703125" style="140" customWidth="1"/>
    <col min="6652" max="6652" width="8.7109375" style="140" customWidth="1"/>
    <col min="6653" max="6653" width="6.85546875" style="140" customWidth="1"/>
    <col min="6654" max="6654" width="4" style="140" customWidth="1"/>
    <col min="6655" max="6656" width="3.5703125" style="140" customWidth="1"/>
    <col min="6657" max="6657" width="3.7109375" style="140" customWidth="1"/>
    <col min="6658" max="6658" width="2.7109375" style="140" customWidth="1"/>
    <col min="6659" max="6661" width="4.85546875" style="140" customWidth="1"/>
    <col min="6662" max="6662" width="5.28515625" style="140" customWidth="1"/>
    <col min="6663" max="6663" width="6.7109375" style="140" customWidth="1"/>
    <col min="6664" max="6664" width="4.28515625" style="140" customWidth="1"/>
    <col min="6665" max="6665" width="5.42578125" style="140" customWidth="1"/>
    <col min="6666" max="6666" width="4.85546875" style="140" customWidth="1"/>
    <col min="6667" max="6668" width="4.28515625" style="140" customWidth="1"/>
    <col min="6669" max="6669" width="4.85546875" style="140" customWidth="1"/>
    <col min="6670" max="6670" width="4.5703125" style="140" customWidth="1"/>
    <col min="6671" max="6671" width="4.28515625" style="140" customWidth="1"/>
    <col min="6672" max="6672" width="2.85546875" style="140" customWidth="1"/>
    <col min="6673" max="6673" width="4.5703125" style="140" customWidth="1"/>
    <col min="6674" max="6674" width="4.42578125" style="140" customWidth="1"/>
    <col min="6675" max="6675" width="11.7109375" style="140" customWidth="1"/>
    <col min="6676" max="6676" width="5.140625" style="140" customWidth="1"/>
    <col min="6677" max="6677" width="5.28515625" style="140" customWidth="1"/>
    <col min="6678" max="6888" width="9.140625" style="140"/>
    <col min="6889" max="6889" width="4.28515625" style="140" customWidth="1"/>
    <col min="6890" max="6890" width="26.28515625" style="140" customWidth="1"/>
    <col min="6891" max="6891" width="6.28515625" style="140" customWidth="1"/>
    <col min="6892" max="6892" width="8.42578125" style="140" customWidth="1"/>
    <col min="6893" max="6893" width="8.85546875" style="140" customWidth="1"/>
    <col min="6894" max="6894" width="7.7109375" style="140" customWidth="1"/>
    <col min="6895" max="6895" width="8.28515625" style="140" customWidth="1"/>
    <col min="6896" max="6896" width="8.7109375" style="140" customWidth="1"/>
    <col min="6897" max="6897" width="8.85546875" style="140" customWidth="1"/>
    <col min="6898" max="6898" width="8.42578125" style="140" customWidth="1"/>
    <col min="6899" max="6899" width="10.7109375" style="140" customWidth="1"/>
    <col min="6900" max="6900" width="6.42578125" style="140" customWidth="1"/>
    <col min="6901" max="6901" width="7.5703125" style="140" customWidth="1"/>
    <col min="6902" max="6902" width="6.42578125" style="140" customWidth="1"/>
    <col min="6903" max="6903" width="8.28515625" style="140" customWidth="1"/>
    <col min="6904" max="6904" width="7.42578125" style="140" customWidth="1"/>
    <col min="6905" max="6905" width="6.7109375" style="140" customWidth="1"/>
    <col min="6906" max="6906" width="8.42578125" style="140" customWidth="1"/>
    <col min="6907" max="6907" width="8.5703125" style="140" customWidth="1"/>
    <col min="6908" max="6908" width="8.7109375" style="140" customWidth="1"/>
    <col min="6909" max="6909" width="6.85546875" style="140" customWidth="1"/>
    <col min="6910" max="6910" width="4" style="140" customWidth="1"/>
    <col min="6911" max="6912" width="3.5703125" style="140" customWidth="1"/>
    <col min="6913" max="6913" width="3.7109375" style="140" customWidth="1"/>
    <col min="6914" max="6914" width="2.7109375" style="140" customWidth="1"/>
    <col min="6915" max="6917" width="4.85546875" style="140" customWidth="1"/>
    <col min="6918" max="6918" width="5.28515625" style="140" customWidth="1"/>
    <col min="6919" max="6919" width="6.7109375" style="140" customWidth="1"/>
    <col min="6920" max="6920" width="4.28515625" style="140" customWidth="1"/>
    <col min="6921" max="6921" width="5.42578125" style="140" customWidth="1"/>
    <col min="6922" max="6922" width="4.85546875" style="140" customWidth="1"/>
    <col min="6923" max="6924" width="4.28515625" style="140" customWidth="1"/>
    <col min="6925" max="6925" width="4.85546875" style="140" customWidth="1"/>
    <col min="6926" max="6926" width="4.5703125" style="140" customWidth="1"/>
    <col min="6927" max="6927" width="4.28515625" style="140" customWidth="1"/>
    <col min="6928" max="6928" width="2.85546875" style="140" customWidth="1"/>
    <col min="6929" max="6929" width="4.5703125" style="140" customWidth="1"/>
    <col min="6930" max="6930" width="4.42578125" style="140" customWidth="1"/>
    <col min="6931" max="6931" width="11.7109375" style="140" customWidth="1"/>
    <col min="6932" max="6932" width="5.140625" style="140" customWidth="1"/>
    <col min="6933" max="6933" width="5.28515625" style="140" customWidth="1"/>
    <col min="6934" max="7144" width="9.140625" style="140"/>
    <col min="7145" max="7145" width="4.28515625" style="140" customWidth="1"/>
    <col min="7146" max="7146" width="26.28515625" style="140" customWidth="1"/>
    <col min="7147" max="7147" width="6.28515625" style="140" customWidth="1"/>
    <col min="7148" max="7148" width="8.42578125" style="140" customWidth="1"/>
    <col min="7149" max="7149" width="8.85546875" style="140" customWidth="1"/>
    <col min="7150" max="7150" width="7.7109375" style="140" customWidth="1"/>
    <col min="7151" max="7151" width="8.28515625" style="140" customWidth="1"/>
    <col min="7152" max="7152" width="8.7109375" style="140" customWidth="1"/>
    <col min="7153" max="7153" width="8.85546875" style="140" customWidth="1"/>
    <col min="7154" max="7154" width="8.42578125" style="140" customWidth="1"/>
    <col min="7155" max="7155" width="10.7109375" style="140" customWidth="1"/>
    <col min="7156" max="7156" width="6.42578125" style="140" customWidth="1"/>
    <col min="7157" max="7157" width="7.5703125" style="140" customWidth="1"/>
    <col min="7158" max="7158" width="6.42578125" style="140" customWidth="1"/>
    <col min="7159" max="7159" width="8.28515625" style="140" customWidth="1"/>
    <col min="7160" max="7160" width="7.42578125" style="140" customWidth="1"/>
    <col min="7161" max="7161" width="6.7109375" style="140" customWidth="1"/>
    <col min="7162" max="7162" width="8.42578125" style="140" customWidth="1"/>
    <col min="7163" max="7163" width="8.5703125" style="140" customWidth="1"/>
    <col min="7164" max="7164" width="8.7109375" style="140" customWidth="1"/>
    <col min="7165" max="7165" width="6.85546875" style="140" customWidth="1"/>
    <col min="7166" max="7166" width="4" style="140" customWidth="1"/>
    <col min="7167" max="7168" width="3.5703125" style="140" customWidth="1"/>
    <col min="7169" max="7169" width="3.7109375" style="140" customWidth="1"/>
    <col min="7170" max="7170" width="2.7109375" style="140" customWidth="1"/>
    <col min="7171" max="7173" width="4.85546875" style="140" customWidth="1"/>
    <col min="7174" max="7174" width="5.28515625" style="140" customWidth="1"/>
    <col min="7175" max="7175" width="6.7109375" style="140" customWidth="1"/>
    <col min="7176" max="7176" width="4.28515625" style="140" customWidth="1"/>
    <col min="7177" max="7177" width="5.42578125" style="140" customWidth="1"/>
    <col min="7178" max="7178" width="4.85546875" style="140" customWidth="1"/>
    <col min="7179" max="7180" width="4.28515625" style="140" customWidth="1"/>
    <col min="7181" max="7181" width="4.85546875" style="140" customWidth="1"/>
    <col min="7182" max="7182" width="4.5703125" style="140" customWidth="1"/>
    <col min="7183" max="7183" width="4.28515625" style="140" customWidth="1"/>
    <col min="7184" max="7184" width="2.85546875" style="140" customWidth="1"/>
    <col min="7185" max="7185" width="4.5703125" style="140" customWidth="1"/>
    <col min="7186" max="7186" width="4.42578125" style="140" customWidth="1"/>
    <col min="7187" max="7187" width="11.7109375" style="140" customWidth="1"/>
    <col min="7188" max="7188" width="5.140625" style="140" customWidth="1"/>
    <col min="7189" max="7189" width="5.28515625" style="140" customWidth="1"/>
    <col min="7190" max="7400" width="9.140625" style="140"/>
    <col min="7401" max="7401" width="4.28515625" style="140" customWidth="1"/>
    <col min="7402" max="7402" width="26.28515625" style="140" customWidth="1"/>
    <col min="7403" max="7403" width="6.28515625" style="140" customWidth="1"/>
    <col min="7404" max="7404" width="8.42578125" style="140" customWidth="1"/>
    <col min="7405" max="7405" width="8.85546875" style="140" customWidth="1"/>
    <col min="7406" max="7406" width="7.7109375" style="140" customWidth="1"/>
    <col min="7407" max="7407" width="8.28515625" style="140" customWidth="1"/>
    <col min="7408" max="7408" width="8.7109375" style="140" customWidth="1"/>
    <col min="7409" max="7409" width="8.85546875" style="140" customWidth="1"/>
    <col min="7410" max="7410" width="8.42578125" style="140" customWidth="1"/>
    <col min="7411" max="7411" width="10.7109375" style="140" customWidth="1"/>
    <col min="7412" max="7412" width="6.42578125" style="140" customWidth="1"/>
    <col min="7413" max="7413" width="7.5703125" style="140" customWidth="1"/>
    <col min="7414" max="7414" width="6.42578125" style="140" customWidth="1"/>
    <col min="7415" max="7415" width="8.28515625" style="140" customWidth="1"/>
    <col min="7416" max="7416" width="7.42578125" style="140" customWidth="1"/>
    <col min="7417" max="7417" width="6.7109375" style="140" customWidth="1"/>
    <col min="7418" max="7418" width="8.42578125" style="140" customWidth="1"/>
    <col min="7419" max="7419" width="8.5703125" style="140" customWidth="1"/>
    <col min="7420" max="7420" width="8.7109375" style="140" customWidth="1"/>
    <col min="7421" max="7421" width="6.85546875" style="140" customWidth="1"/>
    <col min="7422" max="7422" width="4" style="140" customWidth="1"/>
    <col min="7423" max="7424" width="3.5703125" style="140" customWidth="1"/>
    <col min="7425" max="7425" width="3.7109375" style="140" customWidth="1"/>
    <col min="7426" max="7426" width="2.7109375" style="140" customWidth="1"/>
    <col min="7427" max="7429" width="4.85546875" style="140" customWidth="1"/>
    <col min="7430" max="7430" width="5.28515625" style="140" customWidth="1"/>
    <col min="7431" max="7431" width="6.7109375" style="140" customWidth="1"/>
    <col min="7432" max="7432" width="4.28515625" style="140" customWidth="1"/>
    <col min="7433" max="7433" width="5.42578125" style="140" customWidth="1"/>
    <col min="7434" max="7434" width="4.85546875" style="140" customWidth="1"/>
    <col min="7435" max="7436" width="4.28515625" style="140" customWidth="1"/>
    <col min="7437" max="7437" width="4.85546875" style="140" customWidth="1"/>
    <col min="7438" max="7438" width="4.5703125" style="140" customWidth="1"/>
    <col min="7439" max="7439" width="4.28515625" style="140" customWidth="1"/>
    <col min="7440" max="7440" width="2.85546875" style="140" customWidth="1"/>
    <col min="7441" max="7441" width="4.5703125" style="140" customWidth="1"/>
    <col min="7442" max="7442" width="4.42578125" style="140" customWidth="1"/>
    <col min="7443" max="7443" width="11.7109375" style="140" customWidth="1"/>
    <col min="7444" max="7444" width="5.140625" style="140" customWidth="1"/>
    <col min="7445" max="7445" width="5.28515625" style="140" customWidth="1"/>
    <col min="7446" max="7656" width="9.140625" style="140"/>
    <col min="7657" max="7657" width="4.28515625" style="140" customWidth="1"/>
    <col min="7658" max="7658" width="26.28515625" style="140" customWidth="1"/>
    <col min="7659" max="7659" width="6.28515625" style="140" customWidth="1"/>
    <col min="7660" max="7660" width="8.42578125" style="140" customWidth="1"/>
    <col min="7661" max="7661" width="8.85546875" style="140" customWidth="1"/>
    <col min="7662" max="7662" width="7.7109375" style="140" customWidth="1"/>
    <col min="7663" max="7663" width="8.28515625" style="140" customWidth="1"/>
    <col min="7664" max="7664" width="8.7109375" style="140" customWidth="1"/>
    <col min="7665" max="7665" width="8.85546875" style="140" customWidth="1"/>
    <col min="7666" max="7666" width="8.42578125" style="140" customWidth="1"/>
    <col min="7667" max="7667" width="10.7109375" style="140" customWidth="1"/>
    <col min="7668" max="7668" width="6.42578125" style="140" customWidth="1"/>
    <col min="7669" max="7669" width="7.5703125" style="140" customWidth="1"/>
    <col min="7670" max="7670" width="6.42578125" style="140" customWidth="1"/>
    <col min="7671" max="7671" width="8.28515625" style="140" customWidth="1"/>
    <col min="7672" max="7672" width="7.42578125" style="140" customWidth="1"/>
    <col min="7673" max="7673" width="6.7109375" style="140" customWidth="1"/>
    <col min="7674" max="7674" width="8.42578125" style="140" customWidth="1"/>
    <col min="7675" max="7675" width="8.5703125" style="140" customWidth="1"/>
    <col min="7676" max="7676" width="8.7109375" style="140" customWidth="1"/>
    <col min="7677" max="7677" width="6.85546875" style="140" customWidth="1"/>
    <col min="7678" max="7678" width="4" style="140" customWidth="1"/>
    <col min="7679" max="7680" width="3.5703125" style="140" customWidth="1"/>
    <col min="7681" max="7681" width="3.7109375" style="140" customWidth="1"/>
    <col min="7682" max="7682" width="2.7109375" style="140" customWidth="1"/>
    <col min="7683" max="7685" width="4.85546875" style="140" customWidth="1"/>
    <col min="7686" max="7686" width="5.28515625" style="140" customWidth="1"/>
    <col min="7687" max="7687" width="6.7109375" style="140" customWidth="1"/>
    <col min="7688" max="7688" width="4.28515625" style="140" customWidth="1"/>
    <col min="7689" max="7689" width="5.42578125" style="140" customWidth="1"/>
    <col min="7690" max="7690" width="4.85546875" style="140" customWidth="1"/>
    <col min="7691" max="7692" width="4.28515625" style="140" customWidth="1"/>
    <col min="7693" max="7693" width="4.85546875" style="140" customWidth="1"/>
    <col min="7694" max="7694" width="4.5703125" style="140" customWidth="1"/>
    <col min="7695" max="7695" width="4.28515625" style="140" customWidth="1"/>
    <col min="7696" max="7696" width="2.85546875" style="140" customWidth="1"/>
    <col min="7697" max="7697" width="4.5703125" style="140" customWidth="1"/>
    <col min="7698" max="7698" width="4.42578125" style="140" customWidth="1"/>
    <col min="7699" max="7699" width="11.7109375" style="140" customWidth="1"/>
    <col min="7700" max="7700" width="5.140625" style="140" customWidth="1"/>
    <col min="7701" max="7701" width="5.28515625" style="140" customWidth="1"/>
    <col min="7702" max="7912" width="9.140625" style="140"/>
    <col min="7913" max="7913" width="4.28515625" style="140" customWidth="1"/>
    <col min="7914" max="7914" width="26.28515625" style="140" customWidth="1"/>
    <col min="7915" max="7915" width="6.28515625" style="140" customWidth="1"/>
    <col min="7916" max="7916" width="8.42578125" style="140" customWidth="1"/>
    <col min="7917" max="7917" width="8.85546875" style="140" customWidth="1"/>
    <col min="7918" max="7918" width="7.7109375" style="140" customWidth="1"/>
    <col min="7919" max="7919" width="8.28515625" style="140" customWidth="1"/>
    <col min="7920" max="7920" width="8.7109375" style="140" customWidth="1"/>
    <col min="7921" max="7921" width="8.85546875" style="140" customWidth="1"/>
    <col min="7922" max="7922" width="8.42578125" style="140" customWidth="1"/>
    <col min="7923" max="7923" width="10.7109375" style="140" customWidth="1"/>
    <col min="7924" max="7924" width="6.42578125" style="140" customWidth="1"/>
    <col min="7925" max="7925" width="7.5703125" style="140" customWidth="1"/>
    <col min="7926" max="7926" width="6.42578125" style="140" customWidth="1"/>
    <col min="7927" max="7927" width="8.28515625" style="140" customWidth="1"/>
    <col min="7928" max="7928" width="7.42578125" style="140" customWidth="1"/>
    <col min="7929" max="7929" width="6.7109375" style="140" customWidth="1"/>
    <col min="7930" max="7930" width="8.42578125" style="140" customWidth="1"/>
    <col min="7931" max="7931" width="8.5703125" style="140" customWidth="1"/>
    <col min="7932" max="7932" width="8.7109375" style="140" customWidth="1"/>
    <col min="7933" max="7933" width="6.85546875" style="140" customWidth="1"/>
    <col min="7934" max="7934" width="4" style="140" customWidth="1"/>
    <col min="7935" max="7936" width="3.5703125" style="140" customWidth="1"/>
    <col min="7937" max="7937" width="3.7109375" style="140" customWidth="1"/>
    <col min="7938" max="7938" width="2.7109375" style="140" customWidth="1"/>
    <col min="7939" max="7941" width="4.85546875" style="140" customWidth="1"/>
    <col min="7942" max="7942" width="5.28515625" style="140" customWidth="1"/>
    <col min="7943" max="7943" width="6.7109375" style="140" customWidth="1"/>
    <col min="7944" max="7944" width="4.28515625" style="140" customWidth="1"/>
    <col min="7945" max="7945" width="5.42578125" style="140" customWidth="1"/>
    <col min="7946" max="7946" width="4.85546875" style="140" customWidth="1"/>
    <col min="7947" max="7948" width="4.28515625" style="140" customWidth="1"/>
    <col min="7949" max="7949" width="4.85546875" style="140" customWidth="1"/>
    <col min="7950" max="7950" width="4.5703125" style="140" customWidth="1"/>
    <col min="7951" max="7951" width="4.28515625" style="140" customWidth="1"/>
    <col min="7952" max="7952" width="2.85546875" style="140" customWidth="1"/>
    <col min="7953" max="7953" width="4.5703125" style="140" customWidth="1"/>
    <col min="7954" max="7954" width="4.42578125" style="140" customWidth="1"/>
    <col min="7955" max="7955" width="11.7109375" style="140" customWidth="1"/>
    <col min="7956" max="7956" width="5.140625" style="140" customWidth="1"/>
    <col min="7957" max="7957" width="5.28515625" style="140" customWidth="1"/>
    <col min="7958" max="8168" width="9.140625" style="140"/>
    <col min="8169" max="8169" width="4.28515625" style="140" customWidth="1"/>
    <col min="8170" max="8170" width="26.28515625" style="140" customWidth="1"/>
    <col min="8171" max="8171" width="6.28515625" style="140" customWidth="1"/>
    <col min="8172" max="8172" width="8.42578125" style="140" customWidth="1"/>
    <col min="8173" max="8173" width="8.85546875" style="140" customWidth="1"/>
    <col min="8174" max="8174" width="7.7109375" style="140" customWidth="1"/>
    <col min="8175" max="8175" width="8.28515625" style="140" customWidth="1"/>
    <col min="8176" max="8176" width="8.7109375" style="140" customWidth="1"/>
    <col min="8177" max="8177" width="8.85546875" style="140" customWidth="1"/>
    <col min="8178" max="8178" width="8.42578125" style="140" customWidth="1"/>
    <col min="8179" max="8179" width="10.7109375" style="140" customWidth="1"/>
    <col min="8180" max="8180" width="6.42578125" style="140" customWidth="1"/>
    <col min="8181" max="8181" width="7.5703125" style="140" customWidth="1"/>
    <col min="8182" max="8182" width="6.42578125" style="140" customWidth="1"/>
    <col min="8183" max="8183" width="8.28515625" style="140" customWidth="1"/>
    <col min="8184" max="8184" width="7.42578125" style="140" customWidth="1"/>
    <col min="8185" max="8185" width="6.7109375" style="140" customWidth="1"/>
    <col min="8186" max="8186" width="8.42578125" style="140" customWidth="1"/>
    <col min="8187" max="8187" width="8.5703125" style="140" customWidth="1"/>
    <col min="8188" max="8188" width="8.7109375" style="140" customWidth="1"/>
    <col min="8189" max="8189" width="6.85546875" style="140" customWidth="1"/>
    <col min="8190" max="8190" width="4" style="140" customWidth="1"/>
    <col min="8191" max="8192" width="3.5703125" style="140" customWidth="1"/>
    <col min="8193" max="8193" width="3.7109375" style="140" customWidth="1"/>
    <col min="8194" max="8194" width="2.7109375" style="140" customWidth="1"/>
    <col min="8195" max="8197" width="4.85546875" style="140" customWidth="1"/>
    <col min="8198" max="8198" width="5.28515625" style="140" customWidth="1"/>
    <col min="8199" max="8199" width="6.7109375" style="140" customWidth="1"/>
    <col min="8200" max="8200" width="4.28515625" style="140" customWidth="1"/>
    <col min="8201" max="8201" width="5.42578125" style="140" customWidth="1"/>
    <col min="8202" max="8202" width="4.85546875" style="140" customWidth="1"/>
    <col min="8203" max="8204" width="4.28515625" style="140" customWidth="1"/>
    <col min="8205" max="8205" width="4.85546875" style="140" customWidth="1"/>
    <col min="8206" max="8206" width="4.5703125" style="140" customWidth="1"/>
    <col min="8207" max="8207" width="4.28515625" style="140" customWidth="1"/>
    <col min="8208" max="8208" width="2.85546875" style="140" customWidth="1"/>
    <col min="8209" max="8209" width="4.5703125" style="140" customWidth="1"/>
    <col min="8210" max="8210" width="4.42578125" style="140" customWidth="1"/>
    <col min="8211" max="8211" width="11.7109375" style="140" customWidth="1"/>
    <col min="8212" max="8212" width="5.140625" style="140" customWidth="1"/>
    <col min="8213" max="8213" width="5.28515625" style="140" customWidth="1"/>
    <col min="8214" max="8424" width="9.140625" style="140"/>
    <col min="8425" max="8425" width="4.28515625" style="140" customWidth="1"/>
    <col min="8426" max="8426" width="26.28515625" style="140" customWidth="1"/>
    <col min="8427" max="8427" width="6.28515625" style="140" customWidth="1"/>
    <col min="8428" max="8428" width="8.42578125" style="140" customWidth="1"/>
    <col min="8429" max="8429" width="8.85546875" style="140" customWidth="1"/>
    <col min="8430" max="8430" width="7.7109375" style="140" customWidth="1"/>
    <col min="8431" max="8431" width="8.28515625" style="140" customWidth="1"/>
    <col min="8432" max="8432" width="8.7109375" style="140" customWidth="1"/>
    <col min="8433" max="8433" width="8.85546875" style="140" customWidth="1"/>
    <col min="8434" max="8434" width="8.42578125" style="140" customWidth="1"/>
    <col min="8435" max="8435" width="10.7109375" style="140" customWidth="1"/>
    <col min="8436" max="8436" width="6.42578125" style="140" customWidth="1"/>
    <col min="8437" max="8437" width="7.5703125" style="140" customWidth="1"/>
    <col min="8438" max="8438" width="6.42578125" style="140" customWidth="1"/>
    <col min="8439" max="8439" width="8.28515625" style="140" customWidth="1"/>
    <col min="8440" max="8440" width="7.42578125" style="140" customWidth="1"/>
    <col min="8441" max="8441" width="6.7109375" style="140" customWidth="1"/>
    <col min="8442" max="8442" width="8.42578125" style="140" customWidth="1"/>
    <col min="8443" max="8443" width="8.5703125" style="140" customWidth="1"/>
    <col min="8444" max="8444" width="8.7109375" style="140" customWidth="1"/>
    <col min="8445" max="8445" width="6.85546875" style="140" customWidth="1"/>
    <col min="8446" max="8446" width="4" style="140" customWidth="1"/>
    <col min="8447" max="8448" width="3.5703125" style="140" customWidth="1"/>
    <col min="8449" max="8449" width="3.7109375" style="140" customWidth="1"/>
    <col min="8450" max="8450" width="2.7109375" style="140" customWidth="1"/>
    <col min="8451" max="8453" width="4.85546875" style="140" customWidth="1"/>
    <col min="8454" max="8454" width="5.28515625" style="140" customWidth="1"/>
    <col min="8455" max="8455" width="6.7109375" style="140" customWidth="1"/>
    <col min="8456" max="8456" width="4.28515625" style="140" customWidth="1"/>
    <col min="8457" max="8457" width="5.42578125" style="140" customWidth="1"/>
    <col min="8458" max="8458" width="4.85546875" style="140" customWidth="1"/>
    <col min="8459" max="8460" width="4.28515625" style="140" customWidth="1"/>
    <col min="8461" max="8461" width="4.85546875" style="140" customWidth="1"/>
    <col min="8462" max="8462" width="4.5703125" style="140" customWidth="1"/>
    <col min="8463" max="8463" width="4.28515625" style="140" customWidth="1"/>
    <col min="8464" max="8464" width="2.85546875" style="140" customWidth="1"/>
    <col min="8465" max="8465" width="4.5703125" style="140" customWidth="1"/>
    <col min="8466" max="8466" width="4.42578125" style="140" customWidth="1"/>
    <col min="8467" max="8467" width="11.7109375" style="140" customWidth="1"/>
    <col min="8468" max="8468" width="5.140625" style="140" customWidth="1"/>
    <col min="8469" max="8469" width="5.28515625" style="140" customWidth="1"/>
    <col min="8470" max="8680" width="9.140625" style="140"/>
    <col min="8681" max="8681" width="4.28515625" style="140" customWidth="1"/>
    <col min="8682" max="8682" width="26.28515625" style="140" customWidth="1"/>
    <col min="8683" max="8683" width="6.28515625" style="140" customWidth="1"/>
    <col min="8684" max="8684" width="8.42578125" style="140" customWidth="1"/>
    <col min="8685" max="8685" width="8.85546875" style="140" customWidth="1"/>
    <col min="8686" max="8686" width="7.7109375" style="140" customWidth="1"/>
    <col min="8687" max="8687" width="8.28515625" style="140" customWidth="1"/>
    <col min="8688" max="8688" width="8.7109375" style="140" customWidth="1"/>
    <col min="8689" max="8689" width="8.85546875" style="140" customWidth="1"/>
    <col min="8690" max="8690" width="8.42578125" style="140" customWidth="1"/>
    <col min="8691" max="8691" width="10.7109375" style="140" customWidth="1"/>
    <col min="8692" max="8692" width="6.42578125" style="140" customWidth="1"/>
    <col min="8693" max="8693" width="7.5703125" style="140" customWidth="1"/>
    <col min="8694" max="8694" width="6.42578125" style="140" customWidth="1"/>
    <col min="8695" max="8695" width="8.28515625" style="140" customWidth="1"/>
    <col min="8696" max="8696" width="7.42578125" style="140" customWidth="1"/>
    <col min="8697" max="8697" width="6.7109375" style="140" customWidth="1"/>
    <col min="8698" max="8698" width="8.42578125" style="140" customWidth="1"/>
    <col min="8699" max="8699" width="8.5703125" style="140" customWidth="1"/>
    <col min="8700" max="8700" width="8.7109375" style="140" customWidth="1"/>
    <col min="8701" max="8701" width="6.85546875" style="140" customWidth="1"/>
    <col min="8702" max="8702" width="4" style="140" customWidth="1"/>
    <col min="8703" max="8704" width="3.5703125" style="140" customWidth="1"/>
    <col min="8705" max="8705" width="3.7109375" style="140" customWidth="1"/>
    <col min="8706" max="8706" width="2.7109375" style="140" customWidth="1"/>
    <col min="8707" max="8709" width="4.85546875" style="140" customWidth="1"/>
    <col min="8710" max="8710" width="5.28515625" style="140" customWidth="1"/>
    <col min="8711" max="8711" width="6.7109375" style="140" customWidth="1"/>
    <col min="8712" max="8712" width="4.28515625" style="140" customWidth="1"/>
    <col min="8713" max="8713" width="5.42578125" style="140" customWidth="1"/>
    <col min="8714" max="8714" width="4.85546875" style="140" customWidth="1"/>
    <col min="8715" max="8716" width="4.28515625" style="140" customWidth="1"/>
    <col min="8717" max="8717" width="4.85546875" style="140" customWidth="1"/>
    <col min="8718" max="8718" width="4.5703125" style="140" customWidth="1"/>
    <col min="8719" max="8719" width="4.28515625" style="140" customWidth="1"/>
    <col min="8720" max="8720" width="2.85546875" style="140" customWidth="1"/>
    <col min="8721" max="8721" width="4.5703125" style="140" customWidth="1"/>
    <col min="8722" max="8722" width="4.42578125" style="140" customWidth="1"/>
    <col min="8723" max="8723" width="11.7109375" style="140" customWidth="1"/>
    <col min="8724" max="8724" width="5.140625" style="140" customWidth="1"/>
    <col min="8725" max="8725" width="5.28515625" style="140" customWidth="1"/>
    <col min="8726" max="8936" width="9.140625" style="140"/>
    <col min="8937" max="8937" width="4.28515625" style="140" customWidth="1"/>
    <col min="8938" max="8938" width="26.28515625" style="140" customWidth="1"/>
    <col min="8939" max="8939" width="6.28515625" style="140" customWidth="1"/>
    <col min="8940" max="8940" width="8.42578125" style="140" customWidth="1"/>
    <col min="8941" max="8941" width="8.85546875" style="140" customWidth="1"/>
    <col min="8942" max="8942" width="7.7109375" style="140" customWidth="1"/>
    <col min="8943" max="8943" width="8.28515625" style="140" customWidth="1"/>
    <col min="8944" max="8944" width="8.7109375" style="140" customWidth="1"/>
    <col min="8945" max="8945" width="8.85546875" style="140" customWidth="1"/>
    <col min="8946" max="8946" width="8.42578125" style="140" customWidth="1"/>
    <col min="8947" max="8947" width="10.7109375" style="140" customWidth="1"/>
    <col min="8948" max="8948" width="6.42578125" style="140" customWidth="1"/>
    <col min="8949" max="8949" width="7.5703125" style="140" customWidth="1"/>
    <col min="8950" max="8950" width="6.42578125" style="140" customWidth="1"/>
    <col min="8951" max="8951" width="8.28515625" style="140" customWidth="1"/>
    <col min="8952" max="8952" width="7.42578125" style="140" customWidth="1"/>
    <col min="8953" max="8953" width="6.7109375" style="140" customWidth="1"/>
    <col min="8954" max="8954" width="8.42578125" style="140" customWidth="1"/>
    <col min="8955" max="8955" width="8.5703125" style="140" customWidth="1"/>
    <col min="8956" max="8956" width="8.7109375" style="140" customWidth="1"/>
    <col min="8957" max="8957" width="6.85546875" style="140" customWidth="1"/>
    <col min="8958" max="8958" width="4" style="140" customWidth="1"/>
    <col min="8959" max="8960" width="3.5703125" style="140" customWidth="1"/>
    <col min="8961" max="8961" width="3.7109375" style="140" customWidth="1"/>
    <col min="8962" max="8962" width="2.7109375" style="140" customWidth="1"/>
    <col min="8963" max="8965" width="4.85546875" style="140" customWidth="1"/>
    <col min="8966" max="8966" width="5.28515625" style="140" customWidth="1"/>
    <col min="8967" max="8967" width="6.7109375" style="140" customWidth="1"/>
    <col min="8968" max="8968" width="4.28515625" style="140" customWidth="1"/>
    <col min="8969" max="8969" width="5.42578125" style="140" customWidth="1"/>
    <col min="8970" max="8970" width="4.85546875" style="140" customWidth="1"/>
    <col min="8971" max="8972" width="4.28515625" style="140" customWidth="1"/>
    <col min="8973" max="8973" width="4.85546875" style="140" customWidth="1"/>
    <col min="8974" max="8974" width="4.5703125" style="140" customWidth="1"/>
    <col min="8975" max="8975" width="4.28515625" style="140" customWidth="1"/>
    <col min="8976" max="8976" width="2.85546875" style="140" customWidth="1"/>
    <col min="8977" max="8977" width="4.5703125" style="140" customWidth="1"/>
    <col min="8978" max="8978" width="4.42578125" style="140" customWidth="1"/>
    <col min="8979" max="8979" width="11.7109375" style="140" customWidth="1"/>
    <col min="8980" max="8980" width="5.140625" style="140" customWidth="1"/>
    <col min="8981" max="8981" width="5.28515625" style="140" customWidth="1"/>
    <col min="8982" max="9192" width="9.140625" style="140"/>
    <col min="9193" max="9193" width="4.28515625" style="140" customWidth="1"/>
    <col min="9194" max="9194" width="26.28515625" style="140" customWidth="1"/>
    <col min="9195" max="9195" width="6.28515625" style="140" customWidth="1"/>
    <col min="9196" max="9196" width="8.42578125" style="140" customWidth="1"/>
    <col min="9197" max="9197" width="8.85546875" style="140" customWidth="1"/>
    <col min="9198" max="9198" width="7.7109375" style="140" customWidth="1"/>
    <col min="9199" max="9199" width="8.28515625" style="140" customWidth="1"/>
    <col min="9200" max="9200" width="8.7109375" style="140" customWidth="1"/>
    <col min="9201" max="9201" width="8.85546875" style="140" customWidth="1"/>
    <col min="9202" max="9202" width="8.42578125" style="140" customWidth="1"/>
    <col min="9203" max="9203" width="10.7109375" style="140" customWidth="1"/>
    <col min="9204" max="9204" width="6.42578125" style="140" customWidth="1"/>
    <col min="9205" max="9205" width="7.5703125" style="140" customWidth="1"/>
    <col min="9206" max="9206" width="6.42578125" style="140" customWidth="1"/>
    <col min="9207" max="9207" width="8.28515625" style="140" customWidth="1"/>
    <col min="9208" max="9208" width="7.42578125" style="140" customWidth="1"/>
    <col min="9209" max="9209" width="6.7109375" style="140" customWidth="1"/>
    <col min="9210" max="9210" width="8.42578125" style="140" customWidth="1"/>
    <col min="9211" max="9211" width="8.5703125" style="140" customWidth="1"/>
    <col min="9212" max="9212" width="8.7109375" style="140" customWidth="1"/>
    <col min="9213" max="9213" width="6.85546875" style="140" customWidth="1"/>
    <col min="9214" max="9214" width="4" style="140" customWidth="1"/>
    <col min="9215" max="9216" width="3.5703125" style="140" customWidth="1"/>
    <col min="9217" max="9217" width="3.7109375" style="140" customWidth="1"/>
    <col min="9218" max="9218" width="2.7109375" style="140" customWidth="1"/>
    <col min="9219" max="9221" width="4.85546875" style="140" customWidth="1"/>
    <col min="9222" max="9222" width="5.28515625" style="140" customWidth="1"/>
    <col min="9223" max="9223" width="6.7109375" style="140" customWidth="1"/>
    <col min="9224" max="9224" width="4.28515625" style="140" customWidth="1"/>
    <col min="9225" max="9225" width="5.42578125" style="140" customWidth="1"/>
    <col min="9226" max="9226" width="4.85546875" style="140" customWidth="1"/>
    <col min="9227" max="9228" width="4.28515625" style="140" customWidth="1"/>
    <col min="9229" max="9229" width="4.85546875" style="140" customWidth="1"/>
    <col min="9230" max="9230" width="4.5703125" style="140" customWidth="1"/>
    <col min="9231" max="9231" width="4.28515625" style="140" customWidth="1"/>
    <col min="9232" max="9232" width="2.85546875" style="140" customWidth="1"/>
    <col min="9233" max="9233" width="4.5703125" style="140" customWidth="1"/>
    <col min="9234" max="9234" width="4.42578125" style="140" customWidth="1"/>
    <col min="9235" max="9235" width="11.7109375" style="140" customWidth="1"/>
    <col min="9236" max="9236" width="5.140625" style="140" customWidth="1"/>
    <col min="9237" max="9237" width="5.28515625" style="140" customWidth="1"/>
    <col min="9238" max="9448" width="9.140625" style="140"/>
    <col min="9449" max="9449" width="4.28515625" style="140" customWidth="1"/>
    <col min="9450" max="9450" width="26.28515625" style="140" customWidth="1"/>
    <col min="9451" max="9451" width="6.28515625" style="140" customWidth="1"/>
    <col min="9452" max="9452" width="8.42578125" style="140" customWidth="1"/>
    <col min="9453" max="9453" width="8.85546875" style="140" customWidth="1"/>
    <col min="9454" max="9454" width="7.7109375" style="140" customWidth="1"/>
    <col min="9455" max="9455" width="8.28515625" style="140" customWidth="1"/>
    <col min="9456" max="9456" width="8.7109375" style="140" customWidth="1"/>
    <col min="9457" max="9457" width="8.85546875" style="140" customWidth="1"/>
    <col min="9458" max="9458" width="8.42578125" style="140" customWidth="1"/>
    <col min="9459" max="9459" width="10.7109375" style="140" customWidth="1"/>
    <col min="9460" max="9460" width="6.42578125" style="140" customWidth="1"/>
    <col min="9461" max="9461" width="7.5703125" style="140" customWidth="1"/>
    <col min="9462" max="9462" width="6.42578125" style="140" customWidth="1"/>
    <col min="9463" max="9463" width="8.28515625" style="140" customWidth="1"/>
    <col min="9464" max="9464" width="7.42578125" style="140" customWidth="1"/>
    <col min="9465" max="9465" width="6.7109375" style="140" customWidth="1"/>
    <col min="9466" max="9466" width="8.42578125" style="140" customWidth="1"/>
    <col min="9467" max="9467" width="8.5703125" style="140" customWidth="1"/>
    <col min="9468" max="9468" width="8.7109375" style="140" customWidth="1"/>
    <col min="9469" max="9469" width="6.85546875" style="140" customWidth="1"/>
    <col min="9470" max="9470" width="4" style="140" customWidth="1"/>
    <col min="9471" max="9472" width="3.5703125" style="140" customWidth="1"/>
    <col min="9473" max="9473" width="3.7109375" style="140" customWidth="1"/>
    <col min="9474" max="9474" width="2.7109375" style="140" customWidth="1"/>
    <col min="9475" max="9477" width="4.85546875" style="140" customWidth="1"/>
    <col min="9478" max="9478" width="5.28515625" style="140" customWidth="1"/>
    <col min="9479" max="9479" width="6.7109375" style="140" customWidth="1"/>
    <col min="9480" max="9480" width="4.28515625" style="140" customWidth="1"/>
    <col min="9481" max="9481" width="5.42578125" style="140" customWidth="1"/>
    <col min="9482" max="9482" width="4.85546875" style="140" customWidth="1"/>
    <col min="9483" max="9484" width="4.28515625" style="140" customWidth="1"/>
    <col min="9485" max="9485" width="4.85546875" style="140" customWidth="1"/>
    <col min="9486" max="9486" width="4.5703125" style="140" customWidth="1"/>
    <col min="9487" max="9487" width="4.28515625" style="140" customWidth="1"/>
    <col min="9488" max="9488" width="2.85546875" style="140" customWidth="1"/>
    <col min="9489" max="9489" width="4.5703125" style="140" customWidth="1"/>
    <col min="9490" max="9490" width="4.42578125" style="140" customWidth="1"/>
    <col min="9491" max="9491" width="11.7109375" style="140" customWidth="1"/>
    <col min="9492" max="9492" width="5.140625" style="140" customWidth="1"/>
    <col min="9493" max="9493" width="5.28515625" style="140" customWidth="1"/>
    <col min="9494" max="9704" width="9.140625" style="140"/>
    <col min="9705" max="9705" width="4.28515625" style="140" customWidth="1"/>
    <col min="9706" max="9706" width="26.28515625" style="140" customWidth="1"/>
    <col min="9707" max="9707" width="6.28515625" style="140" customWidth="1"/>
    <col min="9708" max="9708" width="8.42578125" style="140" customWidth="1"/>
    <col min="9709" max="9709" width="8.85546875" style="140" customWidth="1"/>
    <col min="9710" max="9710" width="7.7109375" style="140" customWidth="1"/>
    <col min="9711" max="9711" width="8.28515625" style="140" customWidth="1"/>
    <col min="9712" max="9712" width="8.7109375" style="140" customWidth="1"/>
    <col min="9713" max="9713" width="8.85546875" style="140" customWidth="1"/>
    <col min="9714" max="9714" width="8.42578125" style="140" customWidth="1"/>
    <col min="9715" max="9715" width="10.7109375" style="140" customWidth="1"/>
    <col min="9716" max="9716" width="6.42578125" style="140" customWidth="1"/>
    <col min="9717" max="9717" width="7.5703125" style="140" customWidth="1"/>
    <col min="9718" max="9718" width="6.42578125" style="140" customWidth="1"/>
    <col min="9719" max="9719" width="8.28515625" style="140" customWidth="1"/>
    <col min="9720" max="9720" width="7.42578125" style="140" customWidth="1"/>
    <col min="9721" max="9721" width="6.7109375" style="140" customWidth="1"/>
    <col min="9722" max="9722" width="8.42578125" style="140" customWidth="1"/>
    <col min="9723" max="9723" width="8.5703125" style="140" customWidth="1"/>
    <col min="9724" max="9724" width="8.7109375" style="140" customWidth="1"/>
    <col min="9725" max="9725" width="6.85546875" style="140" customWidth="1"/>
    <col min="9726" max="9726" width="4" style="140" customWidth="1"/>
    <col min="9727" max="9728" width="3.5703125" style="140" customWidth="1"/>
    <col min="9729" max="9729" width="3.7109375" style="140" customWidth="1"/>
    <col min="9730" max="9730" width="2.7109375" style="140" customWidth="1"/>
    <col min="9731" max="9733" width="4.85546875" style="140" customWidth="1"/>
    <col min="9734" max="9734" width="5.28515625" style="140" customWidth="1"/>
    <col min="9735" max="9735" width="6.7109375" style="140" customWidth="1"/>
    <col min="9736" max="9736" width="4.28515625" style="140" customWidth="1"/>
    <col min="9737" max="9737" width="5.42578125" style="140" customWidth="1"/>
    <col min="9738" max="9738" width="4.85546875" style="140" customWidth="1"/>
    <col min="9739" max="9740" width="4.28515625" style="140" customWidth="1"/>
    <col min="9741" max="9741" width="4.85546875" style="140" customWidth="1"/>
    <col min="9742" max="9742" width="4.5703125" style="140" customWidth="1"/>
    <col min="9743" max="9743" width="4.28515625" style="140" customWidth="1"/>
    <col min="9744" max="9744" width="2.85546875" style="140" customWidth="1"/>
    <col min="9745" max="9745" width="4.5703125" style="140" customWidth="1"/>
    <col min="9746" max="9746" width="4.42578125" style="140" customWidth="1"/>
    <col min="9747" max="9747" width="11.7109375" style="140" customWidth="1"/>
    <col min="9748" max="9748" width="5.140625" style="140" customWidth="1"/>
    <col min="9749" max="9749" width="5.28515625" style="140" customWidth="1"/>
    <col min="9750" max="9960" width="9.140625" style="140"/>
    <col min="9961" max="9961" width="4.28515625" style="140" customWidth="1"/>
    <col min="9962" max="9962" width="26.28515625" style="140" customWidth="1"/>
    <col min="9963" max="9963" width="6.28515625" style="140" customWidth="1"/>
    <col min="9964" max="9964" width="8.42578125" style="140" customWidth="1"/>
    <col min="9965" max="9965" width="8.85546875" style="140" customWidth="1"/>
    <col min="9966" max="9966" width="7.7109375" style="140" customWidth="1"/>
    <col min="9967" max="9967" width="8.28515625" style="140" customWidth="1"/>
    <col min="9968" max="9968" width="8.7109375" style="140" customWidth="1"/>
    <col min="9969" max="9969" width="8.85546875" style="140" customWidth="1"/>
    <col min="9970" max="9970" width="8.42578125" style="140" customWidth="1"/>
    <col min="9971" max="9971" width="10.7109375" style="140" customWidth="1"/>
    <col min="9972" max="9972" width="6.42578125" style="140" customWidth="1"/>
    <col min="9973" max="9973" width="7.5703125" style="140" customWidth="1"/>
    <col min="9974" max="9974" width="6.42578125" style="140" customWidth="1"/>
    <col min="9975" max="9975" width="8.28515625" style="140" customWidth="1"/>
    <col min="9976" max="9976" width="7.42578125" style="140" customWidth="1"/>
    <col min="9977" max="9977" width="6.7109375" style="140" customWidth="1"/>
    <col min="9978" max="9978" width="8.42578125" style="140" customWidth="1"/>
    <col min="9979" max="9979" width="8.5703125" style="140" customWidth="1"/>
    <col min="9980" max="9980" width="8.7109375" style="140" customWidth="1"/>
    <col min="9981" max="9981" width="6.85546875" style="140" customWidth="1"/>
    <col min="9982" max="9982" width="4" style="140" customWidth="1"/>
    <col min="9983" max="9984" width="3.5703125" style="140" customWidth="1"/>
    <col min="9985" max="9985" width="3.7109375" style="140" customWidth="1"/>
    <col min="9986" max="9986" width="2.7109375" style="140" customWidth="1"/>
    <col min="9987" max="9989" width="4.85546875" style="140" customWidth="1"/>
    <col min="9990" max="9990" width="5.28515625" style="140" customWidth="1"/>
    <col min="9991" max="9991" width="6.7109375" style="140" customWidth="1"/>
    <col min="9992" max="9992" width="4.28515625" style="140" customWidth="1"/>
    <col min="9993" max="9993" width="5.42578125" style="140" customWidth="1"/>
    <col min="9994" max="9994" width="4.85546875" style="140" customWidth="1"/>
    <col min="9995" max="9996" width="4.28515625" style="140" customWidth="1"/>
    <col min="9997" max="9997" width="4.85546875" style="140" customWidth="1"/>
    <col min="9998" max="9998" width="4.5703125" style="140" customWidth="1"/>
    <col min="9999" max="9999" width="4.28515625" style="140" customWidth="1"/>
    <col min="10000" max="10000" width="2.85546875" style="140" customWidth="1"/>
    <col min="10001" max="10001" width="4.5703125" style="140" customWidth="1"/>
    <col min="10002" max="10002" width="4.42578125" style="140" customWidth="1"/>
    <col min="10003" max="10003" width="11.7109375" style="140" customWidth="1"/>
    <col min="10004" max="10004" width="5.140625" style="140" customWidth="1"/>
    <col min="10005" max="10005" width="5.28515625" style="140" customWidth="1"/>
    <col min="10006" max="10216" width="9.140625" style="140"/>
    <col min="10217" max="10217" width="4.28515625" style="140" customWidth="1"/>
    <col min="10218" max="10218" width="26.28515625" style="140" customWidth="1"/>
    <col min="10219" max="10219" width="6.28515625" style="140" customWidth="1"/>
    <col min="10220" max="10220" width="8.42578125" style="140" customWidth="1"/>
    <col min="10221" max="10221" width="8.85546875" style="140" customWidth="1"/>
    <col min="10222" max="10222" width="7.7109375" style="140" customWidth="1"/>
    <col min="10223" max="10223" width="8.28515625" style="140" customWidth="1"/>
    <col min="10224" max="10224" width="8.7109375" style="140" customWidth="1"/>
    <col min="10225" max="10225" width="8.85546875" style="140" customWidth="1"/>
    <col min="10226" max="10226" width="8.42578125" style="140" customWidth="1"/>
    <col min="10227" max="10227" width="10.7109375" style="140" customWidth="1"/>
    <col min="10228" max="10228" width="6.42578125" style="140" customWidth="1"/>
    <col min="10229" max="10229" width="7.5703125" style="140" customWidth="1"/>
    <col min="10230" max="10230" width="6.42578125" style="140" customWidth="1"/>
    <col min="10231" max="10231" width="8.28515625" style="140" customWidth="1"/>
    <col min="10232" max="10232" width="7.42578125" style="140" customWidth="1"/>
    <col min="10233" max="10233" width="6.7109375" style="140" customWidth="1"/>
    <col min="10234" max="10234" width="8.42578125" style="140" customWidth="1"/>
    <col min="10235" max="10235" width="8.5703125" style="140" customWidth="1"/>
    <col min="10236" max="10236" width="8.7109375" style="140" customWidth="1"/>
    <col min="10237" max="10237" width="6.85546875" style="140" customWidth="1"/>
    <col min="10238" max="10238" width="4" style="140" customWidth="1"/>
    <col min="10239" max="10240" width="3.5703125" style="140" customWidth="1"/>
    <col min="10241" max="10241" width="3.7109375" style="140" customWidth="1"/>
    <col min="10242" max="10242" width="2.7109375" style="140" customWidth="1"/>
    <col min="10243" max="10245" width="4.85546875" style="140" customWidth="1"/>
    <col min="10246" max="10246" width="5.28515625" style="140" customWidth="1"/>
    <col min="10247" max="10247" width="6.7109375" style="140" customWidth="1"/>
    <col min="10248" max="10248" width="4.28515625" style="140" customWidth="1"/>
    <col min="10249" max="10249" width="5.42578125" style="140" customWidth="1"/>
    <col min="10250" max="10250" width="4.85546875" style="140" customWidth="1"/>
    <col min="10251" max="10252" width="4.28515625" style="140" customWidth="1"/>
    <col min="10253" max="10253" width="4.85546875" style="140" customWidth="1"/>
    <col min="10254" max="10254" width="4.5703125" style="140" customWidth="1"/>
    <col min="10255" max="10255" width="4.28515625" style="140" customWidth="1"/>
    <col min="10256" max="10256" width="2.85546875" style="140" customWidth="1"/>
    <col min="10257" max="10257" width="4.5703125" style="140" customWidth="1"/>
    <col min="10258" max="10258" width="4.42578125" style="140" customWidth="1"/>
    <col min="10259" max="10259" width="11.7109375" style="140" customWidth="1"/>
    <col min="10260" max="10260" width="5.140625" style="140" customWidth="1"/>
    <col min="10261" max="10261" width="5.28515625" style="140" customWidth="1"/>
    <col min="10262" max="10472" width="9.140625" style="140"/>
    <col min="10473" max="10473" width="4.28515625" style="140" customWidth="1"/>
    <col min="10474" max="10474" width="26.28515625" style="140" customWidth="1"/>
    <col min="10475" max="10475" width="6.28515625" style="140" customWidth="1"/>
    <col min="10476" max="10476" width="8.42578125" style="140" customWidth="1"/>
    <col min="10477" max="10477" width="8.85546875" style="140" customWidth="1"/>
    <col min="10478" max="10478" width="7.7109375" style="140" customWidth="1"/>
    <col min="10479" max="10479" width="8.28515625" style="140" customWidth="1"/>
    <col min="10480" max="10480" width="8.7109375" style="140" customWidth="1"/>
    <col min="10481" max="10481" width="8.85546875" style="140" customWidth="1"/>
    <col min="10482" max="10482" width="8.42578125" style="140" customWidth="1"/>
    <col min="10483" max="10483" width="10.7109375" style="140" customWidth="1"/>
    <col min="10484" max="10484" width="6.42578125" style="140" customWidth="1"/>
    <col min="10485" max="10485" width="7.5703125" style="140" customWidth="1"/>
    <col min="10486" max="10486" width="6.42578125" style="140" customWidth="1"/>
    <col min="10487" max="10487" width="8.28515625" style="140" customWidth="1"/>
    <col min="10488" max="10488" width="7.42578125" style="140" customWidth="1"/>
    <col min="10489" max="10489" width="6.7109375" style="140" customWidth="1"/>
    <col min="10490" max="10490" width="8.42578125" style="140" customWidth="1"/>
    <col min="10491" max="10491" width="8.5703125" style="140" customWidth="1"/>
    <col min="10492" max="10492" width="8.7109375" style="140" customWidth="1"/>
    <col min="10493" max="10493" width="6.85546875" style="140" customWidth="1"/>
    <col min="10494" max="10494" width="4" style="140" customWidth="1"/>
    <col min="10495" max="10496" width="3.5703125" style="140" customWidth="1"/>
    <col min="10497" max="10497" width="3.7109375" style="140" customWidth="1"/>
    <col min="10498" max="10498" width="2.7109375" style="140" customWidth="1"/>
    <col min="10499" max="10501" width="4.85546875" style="140" customWidth="1"/>
    <col min="10502" max="10502" width="5.28515625" style="140" customWidth="1"/>
    <col min="10503" max="10503" width="6.7109375" style="140" customWidth="1"/>
    <col min="10504" max="10504" width="4.28515625" style="140" customWidth="1"/>
    <col min="10505" max="10505" width="5.42578125" style="140" customWidth="1"/>
    <col min="10506" max="10506" width="4.85546875" style="140" customWidth="1"/>
    <col min="10507" max="10508" width="4.28515625" style="140" customWidth="1"/>
    <col min="10509" max="10509" width="4.85546875" style="140" customWidth="1"/>
    <col min="10510" max="10510" width="4.5703125" style="140" customWidth="1"/>
    <col min="10511" max="10511" width="4.28515625" style="140" customWidth="1"/>
    <col min="10512" max="10512" width="2.85546875" style="140" customWidth="1"/>
    <col min="10513" max="10513" width="4.5703125" style="140" customWidth="1"/>
    <col min="10514" max="10514" width="4.42578125" style="140" customWidth="1"/>
    <col min="10515" max="10515" width="11.7109375" style="140" customWidth="1"/>
    <col min="10516" max="10516" width="5.140625" style="140" customWidth="1"/>
    <col min="10517" max="10517" width="5.28515625" style="140" customWidth="1"/>
    <col min="10518" max="10728" width="9.140625" style="140"/>
    <col min="10729" max="10729" width="4.28515625" style="140" customWidth="1"/>
    <col min="10730" max="10730" width="26.28515625" style="140" customWidth="1"/>
    <col min="10731" max="10731" width="6.28515625" style="140" customWidth="1"/>
    <col min="10732" max="10732" width="8.42578125" style="140" customWidth="1"/>
    <col min="10733" max="10733" width="8.85546875" style="140" customWidth="1"/>
    <col min="10734" max="10734" width="7.7109375" style="140" customWidth="1"/>
    <col min="10735" max="10735" width="8.28515625" style="140" customWidth="1"/>
    <col min="10736" max="10736" width="8.7109375" style="140" customWidth="1"/>
    <col min="10737" max="10737" width="8.85546875" style="140" customWidth="1"/>
    <col min="10738" max="10738" width="8.42578125" style="140" customWidth="1"/>
    <col min="10739" max="10739" width="10.7109375" style="140" customWidth="1"/>
    <col min="10740" max="10740" width="6.42578125" style="140" customWidth="1"/>
    <col min="10741" max="10741" width="7.5703125" style="140" customWidth="1"/>
    <col min="10742" max="10742" width="6.42578125" style="140" customWidth="1"/>
    <col min="10743" max="10743" width="8.28515625" style="140" customWidth="1"/>
    <col min="10744" max="10744" width="7.42578125" style="140" customWidth="1"/>
    <col min="10745" max="10745" width="6.7109375" style="140" customWidth="1"/>
    <col min="10746" max="10746" width="8.42578125" style="140" customWidth="1"/>
    <col min="10747" max="10747" width="8.5703125" style="140" customWidth="1"/>
    <col min="10748" max="10748" width="8.7109375" style="140" customWidth="1"/>
    <col min="10749" max="10749" width="6.85546875" style="140" customWidth="1"/>
    <col min="10750" max="10750" width="4" style="140" customWidth="1"/>
    <col min="10751" max="10752" width="3.5703125" style="140" customWidth="1"/>
    <col min="10753" max="10753" width="3.7109375" style="140" customWidth="1"/>
    <col min="10754" max="10754" width="2.7109375" style="140" customWidth="1"/>
    <col min="10755" max="10757" width="4.85546875" style="140" customWidth="1"/>
    <col min="10758" max="10758" width="5.28515625" style="140" customWidth="1"/>
    <col min="10759" max="10759" width="6.7109375" style="140" customWidth="1"/>
    <col min="10760" max="10760" width="4.28515625" style="140" customWidth="1"/>
    <col min="10761" max="10761" width="5.42578125" style="140" customWidth="1"/>
    <col min="10762" max="10762" width="4.85546875" style="140" customWidth="1"/>
    <col min="10763" max="10764" width="4.28515625" style="140" customWidth="1"/>
    <col min="10765" max="10765" width="4.85546875" style="140" customWidth="1"/>
    <col min="10766" max="10766" width="4.5703125" style="140" customWidth="1"/>
    <col min="10767" max="10767" width="4.28515625" style="140" customWidth="1"/>
    <col min="10768" max="10768" width="2.85546875" style="140" customWidth="1"/>
    <col min="10769" max="10769" width="4.5703125" style="140" customWidth="1"/>
    <col min="10770" max="10770" width="4.42578125" style="140" customWidth="1"/>
    <col min="10771" max="10771" width="11.7109375" style="140" customWidth="1"/>
    <col min="10772" max="10772" width="5.140625" style="140" customWidth="1"/>
    <col min="10773" max="10773" width="5.28515625" style="140" customWidth="1"/>
    <col min="10774" max="10984" width="9.140625" style="140"/>
    <col min="10985" max="10985" width="4.28515625" style="140" customWidth="1"/>
    <col min="10986" max="10986" width="26.28515625" style="140" customWidth="1"/>
    <col min="10987" max="10987" width="6.28515625" style="140" customWidth="1"/>
    <col min="10988" max="10988" width="8.42578125" style="140" customWidth="1"/>
    <col min="10989" max="10989" width="8.85546875" style="140" customWidth="1"/>
    <col min="10990" max="10990" width="7.7109375" style="140" customWidth="1"/>
    <col min="10991" max="10991" width="8.28515625" style="140" customWidth="1"/>
    <col min="10992" max="10992" width="8.7109375" style="140" customWidth="1"/>
    <col min="10993" max="10993" width="8.85546875" style="140" customWidth="1"/>
    <col min="10994" max="10994" width="8.42578125" style="140" customWidth="1"/>
    <col min="10995" max="10995" width="10.7109375" style="140" customWidth="1"/>
    <col min="10996" max="10996" width="6.42578125" style="140" customWidth="1"/>
    <col min="10997" max="10997" width="7.5703125" style="140" customWidth="1"/>
    <col min="10998" max="10998" width="6.42578125" style="140" customWidth="1"/>
    <col min="10999" max="10999" width="8.28515625" style="140" customWidth="1"/>
    <col min="11000" max="11000" width="7.42578125" style="140" customWidth="1"/>
    <col min="11001" max="11001" width="6.7109375" style="140" customWidth="1"/>
    <col min="11002" max="11002" width="8.42578125" style="140" customWidth="1"/>
    <col min="11003" max="11003" width="8.5703125" style="140" customWidth="1"/>
    <col min="11004" max="11004" width="8.7109375" style="140" customWidth="1"/>
    <col min="11005" max="11005" width="6.85546875" style="140" customWidth="1"/>
    <col min="11006" max="11006" width="4" style="140" customWidth="1"/>
    <col min="11007" max="11008" width="3.5703125" style="140" customWidth="1"/>
    <col min="11009" max="11009" width="3.7109375" style="140" customWidth="1"/>
    <col min="11010" max="11010" width="2.7109375" style="140" customWidth="1"/>
    <col min="11011" max="11013" width="4.85546875" style="140" customWidth="1"/>
    <col min="11014" max="11014" width="5.28515625" style="140" customWidth="1"/>
    <col min="11015" max="11015" width="6.7109375" style="140" customWidth="1"/>
    <col min="11016" max="11016" width="4.28515625" style="140" customWidth="1"/>
    <col min="11017" max="11017" width="5.42578125" style="140" customWidth="1"/>
    <col min="11018" max="11018" width="4.85546875" style="140" customWidth="1"/>
    <col min="11019" max="11020" width="4.28515625" style="140" customWidth="1"/>
    <col min="11021" max="11021" width="4.85546875" style="140" customWidth="1"/>
    <col min="11022" max="11022" width="4.5703125" style="140" customWidth="1"/>
    <col min="11023" max="11023" width="4.28515625" style="140" customWidth="1"/>
    <col min="11024" max="11024" width="2.85546875" style="140" customWidth="1"/>
    <col min="11025" max="11025" width="4.5703125" style="140" customWidth="1"/>
    <col min="11026" max="11026" width="4.42578125" style="140" customWidth="1"/>
    <col min="11027" max="11027" width="11.7109375" style="140" customWidth="1"/>
    <col min="11028" max="11028" width="5.140625" style="140" customWidth="1"/>
    <col min="11029" max="11029" width="5.28515625" style="140" customWidth="1"/>
    <col min="11030" max="11240" width="9.140625" style="140"/>
    <col min="11241" max="11241" width="4.28515625" style="140" customWidth="1"/>
    <col min="11242" max="11242" width="26.28515625" style="140" customWidth="1"/>
    <col min="11243" max="11243" width="6.28515625" style="140" customWidth="1"/>
    <col min="11244" max="11244" width="8.42578125" style="140" customWidth="1"/>
    <col min="11245" max="11245" width="8.85546875" style="140" customWidth="1"/>
    <col min="11246" max="11246" width="7.7109375" style="140" customWidth="1"/>
    <col min="11247" max="11247" width="8.28515625" style="140" customWidth="1"/>
    <col min="11248" max="11248" width="8.7109375" style="140" customWidth="1"/>
    <col min="11249" max="11249" width="8.85546875" style="140" customWidth="1"/>
    <col min="11250" max="11250" width="8.42578125" style="140" customWidth="1"/>
    <col min="11251" max="11251" width="10.7109375" style="140" customWidth="1"/>
    <col min="11252" max="11252" width="6.42578125" style="140" customWidth="1"/>
    <col min="11253" max="11253" width="7.5703125" style="140" customWidth="1"/>
    <col min="11254" max="11254" width="6.42578125" style="140" customWidth="1"/>
    <col min="11255" max="11255" width="8.28515625" style="140" customWidth="1"/>
    <col min="11256" max="11256" width="7.42578125" style="140" customWidth="1"/>
    <col min="11257" max="11257" width="6.7109375" style="140" customWidth="1"/>
    <col min="11258" max="11258" width="8.42578125" style="140" customWidth="1"/>
    <col min="11259" max="11259" width="8.5703125" style="140" customWidth="1"/>
    <col min="11260" max="11260" width="8.7109375" style="140" customWidth="1"/>
    <col min="11261" max="11261" width="6.85546875" style="140" customWidth="1"/>
    <col min="11262" max="11262" width="4" style="140" customWidth="1"/>
    <col min="11263" max="11264" width="3.5703125" style="140" customWidth="1"/>
    <col min="11265" max="11265" width="3.7109375" style="140" customWidth="1"/>
    <col min="11266" max="11266" width="2.7109375" style="140" customWidth="1"/>
    <col min="11267" max="11269" width="4.85546875" style="140" customWidth="1"/>
    <col min="11270" max="11270" width="5.28515625" style="140" customWidth="1"/>
    <col min="11271" max="11271" width="6.7109375" style="140" customWidth="1"/>
    <col min="11272" max="11272" width="4.28515625" style="140" customWidth="1"/>
    <col min="11273" max="11273" width="5.42578125" style="140" customWidth="1"/>
    <col min="11274" max="11274" width="4.85546875" style="140" customWidth="1"/>
    <col min="11275" max="11276" width="4.28515625" style="140" customWidth="1"/>
    <col min="11277" max="11277" width="4.85546875" style="140" customWidth="1"/>
    <col min="11278" max="11278" width="4.5703125" style="140" customWidth="1"/>
    <col min="11279" max="11279" width="4.28515625" style="140" customWidth="1"/>
    <col min="11280" max="11280" width="2.85546875" style="140" customWidth="1"/>
    <col min="11281" max="11281" width="4.5703125" style="140" customWidth="1"/>
    <col min="11282" max="11282" width="4.42578125" style="140" customWidth="1"/>
    <col min="11283" max="11283" width="11.7109375" style="140" customWidth="1"/>
    <col min="11284" max="11284" width="5.140625" style="140" customWidth="1"/>
    <col min="11285" max="11285" width="5.28515625" style="140" customWidth="1"/>
    <col min="11286" max="11496" width="9.140625" style="140"/>
    <col min="11497" max="11497" width="4.28515625" style="140" customWidth="1"/>
    <col min="11498" max="11498" width="26.28515625" style="140" customWidth="1"/>
    <col min="11499" max="11499" width="6.28515625" style="140" customWidth="1"/>
    <col min="11500" max="11500" width="8.42578125" style="140" customWidth="1"/>
    <col min="11501" max="11501" width="8.85546875" style="140" customWidth="1"/>
    <col min="11502" max="11502" width="7.7109375" style="140" customWidth="1"/>
    <col min="11503" max="11503" width="8.28515625" style="140" customWidth="1"/>
    <col min="11504" max="11504" width="8.7109375" style="140" customWidth="1"/>
    <col min="11505" max="11505" width="8.85546875" style="140" customWidth="1"/>
    <col min="11506" max="11506" width="8.42578125" style="140" customWidth="1"/>
    <col min="11507" max="11507" width="10.7109375" style="140" customWidth="1"/>
    <col min="11508" max="11508" width="6.42578125" style="140" customWidth="1"/>
    <col min="11509" max="11509" width="7.5703125" style="140" customWidth="1"/>
    <col min="11510" max="11510" width="6.42578125" style="140" customWidth="1"/>
    <col min="11511" max="11511" width="8.28515625" style="140" customWidth="1"/>
    <col min="11512" max="11512" width="7.42578125" style="140" customWidth="1"/>
    <col min="11513" max="11513" width="6.7109375" style="140" customWidth="1"/>
    <col min="11514" max="11514" width="8.42578125" style="140" customWidth="1"/>
    <col min="11515" max="11515" width="8.5703125" style="140" customWidth="1"/>
    <col min="11516" max="11516" width="8.7109375" style="140" customWidth="1"/>
    <col min="11517" max="11517" width="6.85546875" style="140" customWidth="1"/>
    <col min="11518" max="11518" width="4" style="140" customWidth="1"/>
    <col min="11519" max="11520" width="3.5703125" style="140" customWidth="1"/>
    <col min="11521" max="11521" width="3.7109375" style="140" customWidth="1"/>
    <col min="11522" max="11522" width="2.7109375" style="140" customWidth="1"/>
    <col min="11523" max="11525" width="4.85546875" style="140" customWidth="1"/>
    <col min="11526" max="11526" width="5.28515625" style="140" customWidth="1"/>
    <col min="11527" max="11527" width="6.7109375" style="140" customWidth="1"/>
    <col min="11528" max="11528" width="4.28515625" style="140" customWidth="1"/>
    <col min="11529" max="11529" width="5.42578125" style="140" customWidth="1"/>
    <col min="11530" max="11530" width="4.85546875" style="140" customWidth="1"/>
    <col min="11531" max="11532" width="4.28515625" style="140" customWidth="1"/>
    <col min="11533" max="11533" width="4.85546875" style="140" customWidth="1"/>
    <col min="11534" max="11534" width="4.5703125" style="140" customWidth="1"/>
    <col min="11535" max="11535" width="4.28515625" style="140" customWidth="1"/>
    <col min="11536" max="11536" width="2.85546875" style="140" customWidth="1"/>
    <col min="11537" max="11537" width="4.5703125" style="140" customWidth="1"/>
    <col min="11538" max="11538" width="4.42578125" style="140" customWidth="1"/>
    <col min="11539" max="11539" width="11.7109375" style="140" customWidth="1"/>
    <col min="11540" max="11540" width="5.140625" style="140" customWidth="1"/>
    <col min="11541" max="11541" width="5.28515625" style="140" customWidth="1"/>
    <col min="11542" max="11752" width="9.140625" style="140"/>
    <col min="11753" max="11753" width="4.28515625" style="140" customWidth="1"/>
    <col min="11754" max="11754" width="26.28515625" style="140" customWidth="1"/>
    <col min="11755" max="11755" width="6.28515625" style="140" customWidth="1"/>
    <col min="11756" max="11756" width="8.42578125" style="140" customWidth="1"/>
    <col min="11757" max="11757" width="8.85546875" style="140" customWidth="1"/>
    <col min="11758" max="11758" width="7.7109375" style="140" customWidth="1"/>
    <col min="11759" max="11759" width="8.28515625" style="140" customWidth="1"/>
    <col min="11760" max="11760" width="8.7109375" style="140" customWidth="1"/>
    <col min="11761" max="11761" width="8.85546875" style="140" customWidth="1"/>
    <col min="11762" max="11762" width="8.42578125" style="140" customWidth="1"/>
    <col min="11763" max="11763" width="10.7109375" style="140" customWidth="1"/>
    <col min="11764" max="11764" width="6.42578125" style="140" customWidth="1"/>
    <col min="11765" max="11765" width="7.5703125" style="140" customWidth="1"/>
    <col min="11766" max="11766" width="6.42578125" style="140" customWidth="1"/>
    <col min="11767" max="11767" width="8.28515625" style="140" customWidth="1"/>
    <col min="11768" max="11768" width="7.42578125" style="140" customWidth="1"/>
    <col min="11769" max="11769" width="6.7109375" style="140" customWidth="1"/>
    <col min="11770" max="11770" width="8.42578125" style="140" customWidth="1"/>
    <col min="11771" max="11771" width="8.5703125" style="140" customWidth="1"/>
    <col min="11772" max="11772" width="8.7109375" style="140" customWidth="1"/>
    <col min="11773" max="11773" width="6.85546875" style="140" customWidth="1"/>
    <col min="11774" max="11774" width="4" style="140" customWidth="1"/>
    <col min="11775" max="11776" width="3.5703125" style="140" customWidth="1"/>
    <col min="11777" max="11777" width="3.7109375" style="140" customWidth="1"/>
    <col min="11778" max="11778" width="2.7109375" style="140" customWidth="1"/>
    <col min="11779" max="11781" width="4.85546875" style="140" customWidth="1"/>
    <col min="11782" max="11782" width="5.28515625" style="140" customWidth="1"/>
    <col min="11783" max="11783" width="6.7109375" style="140" customWidth="1"/>
    <col min="11784" max="11784" width="4.28515625" style="140" customWidth="1"/>
    <col min="11785" max="11785" width="5.42578125" style="140" customWidth="1"/>
    <col min="11786" max="11786" width="4.85546875" style="140" customWidth="1"/>
    <col min="11787" max="11788" width="4.28515625" style="140" customWidth="1"/>
    <col min="11789" max="11789" width="4.85546875" style="140" customWidth="1"/>
    <col min="11790" max="11790" width="4.5703125" style="140" customWidth="1"/>
    <col min="11791" max="11791" width="4.28515625" style="140" customWidth="1"/>
    <col min="11792" max="11792" width="2.85546875" style="140" customWidth="1"/>
    <col min="11793" max="11793" width="4.5703125" style="140" customWidth="1"/>
    <col min="11794" max="11794" width="4.42578125" style="140" customWidth="1"/>
    <col min="11795" max="11795" width="11.7109375" style="140" customWidth="1"/>
    <col min="11796" max="11796" width="5.140625" style="140" customWidth="1"/>
    <col min="11797" max="11797" width="5.28515625" style="140" customWidth="1"/>
    <col min="11798" max="12008" width="9.140625" style="140"/>
    <col min="12009" max="12009" width="4.28515625" style="140" customWidth="1"/>
    <col min="12010" max="12010" width="26.28515625" style="140" customWidth="1"/>
    <col min="12011" max="12011" width="6.28515625" style="140" customWidth="1"/>
    <col min="12012" max="12012" width="8.42578125" style="140" customWidth="1"/>
    <col min="12013" max="12013" width="8.85546875" style="140" customWidth="1"/>
    <col min="12014" max="12014" width="7.7109375" style="140" customWidth="1"/>
    <col min="12015" max="12015" width="8.28515625" style="140" customWidth="1"/>
    <col min="12016" max="12016" width="8.7109375" style="140" customWidth="1"/>
    <col min="12017" max="12017" width="8.85546875" style="140" customWidth="1"/>
    <col min="12018" max="12018" width="8.42578125" style="140" customWidth="1"/>
    <col min="12019" max="12019" width="10.7109375" style="140" customWidth="1"/>
    <col min="12020" max="12020" width="6.42578125" style="140" customWidth="1"/>
    <col min="12021" max="12021" width="7.5703125" style="140" customWidth="1"/>
    <col min="12022" max="12022" width="6.42578125" style="140" customWidth="1"/>
    <col min="12023" max="12023" width="8.28515625" style="140" customWidth="1"/>
    <col min="12024" max="12024" width="7.42578125" style="140" customWidth="1"/>
    <col min="12025" max="12025" width="6.7109375" style="140" customWidth="1"/>
    <col min="12026" max="12026" width="8.42578125" style="140" customWidth="1"/>
    <col min="12027" max="12027" width="8.5703125" style="140" customWidth="1"/>
    <col min="12028" max="12028" width="8.7109375" style="140" customWidth="1"/>
    <col min="12029" max="12029" width="6.85546875" style="140" customWidth="1"/>
    <col min="12030" max="12030" width="4" style="140" customWidth="1"/>
    <col min="12031" max="12032" width="3.5703125" style="140" customWidth="1"/>
    <col min="12033" max="12033" width="3.7109375" style="140" customWidth="1"/>
    <col min="12034" max="12034" width="2.7109375" style="140" customWidth="1"/>
    <col min="12035" max="12037" width="4.85546875" style="140" customWidth="1"/>
    <col min="12038" max="12038" width="5.28515625" style="140" customWidth="1"/>
    <col min="12039" max="12039" width="6.7109375" style="140" customWidth="1"/>
    <col min="12040" max="12040" width="4.28515625" style="140" customWidth="1"/>
    <col min="12041" max="12041" width="5.42578125" style="140" customWidth="1"/>
    <col min="12042" max="12042" width="4.85546875" style="140" customWidth="1"/>
    <col min="12043" max="12044" width="4.28515625" style="140" customWidth="1"/>
    <col min="12045" max="12045" width="4.85546875" style="140" customWidth="1"/>
    <col min="12046" max="12046" width="4.5703125" style="140" customWidth="1"/>
    <col min="12047" max="12047" width="4.28515625" style="140" customWidth="1"/>
    <col min="12048" max="12048" width="2.85546875" style="140" customWidth="1"/>
    <col min="12049" max="12049" width="4.5703125" style="140" customWidth="1"/>
    <col min="12050" max="12050" width="4.42578125" style="140" customWidth="1"/>
    <col min="12051" max="12051" width="11.7109375" style="140" customWidth="1"/>
    <col min="12052" max="12052" width="5.140625" style="140" customWidth="1"/>
    <col min="12053" max="12053" width="5.28515625" style="140" customWidth="1"/>
    <col min="12054" max="12264" width="9.140625" style="140"/>
    <col min="12265" max="12265" width="4.28515625" style="140" customWidth="1"/>
    <col min="12266" max="12266" width="26.28515625" style="140" customWidth="1"/>
    <col min="12267" max="12267" width="6.28515625" style="140" customWidth="1"/>
    <col min="12268" max="12268" width="8.42578125" style="140" customWidth="1"/>
    <col min="12269" max="12269" width="8.85546875" style="140" customWidth="1"/>
    <col min="12270" max="12270" width="7.7109375" style="140" customWidth="1"/>
    <col min="12271" max="12271" width="8.28515625" style="140" customWidth="1"/>
    <col min="12272" max="12272" width="8.7109375" style="140" customWidth="1"/>
    <col min="12273" max="12273" width="8.85546875" style="140" customWidth="1"/>
    <col min="12274" max="12274" width="8.42578125" style="140" customWidth="1"/>
    <col min="12275" max="12275" width="10.7109375" style="140" customWidth="1"/>
    <col min="12276" max="12276" width="6.42578125" style="140" customWidth="1"/>
    <col min="12277" max="12277" width="7.5703125" style="140" customWidth="1"/>
    <col min="12278" max="12278" width="6.42578125" style="140" customWidth="1"/>
    <col min="12279" max="12279" width="8.28515625" style="140" customWidth="1"/>
    <col min="12280" max="12280" width="7.42578125" style="140" customWidth="1"/>
    <col min="12281" max="12281" width="6.7109375" style="140" customWidth="1"/>
    <col min="12282" max="12282" width="8.42578125" style="140" customWidth="1"/>
    <col min="12283" max="12283" width="8.5703125" style="140" customWidth="1"/>
    <col min="12284" max="12284" width="8.7109375" style="140" customWidth="1"/>
    <col min="12285" max="12285" width="6.85546875" style="140" customWidth="1"/>
    <col min="12286" max="12286" width="4" style="140" customWidth="1"/>
    <col min="12287" max="12288" width="3.5703125" style="140" customWidth="1"/>
    <col min="12289" max="12289" width="3.7109375" style="140" customWidth="1"/>
    <col min="12290" max="12290" width="2.7109375" style="140" customWidth="1"/>
    <col min="12291" max="12293" width="4.85546875" style="140" customWidth="1"/>
    <col min="12294" max="12294" width="5.28515625" style="140" customWidth="1"/>
    <col min="12295" max="12295" width="6.7109375" style="140" customWidth="1"/>
    <col min="12296" max="12296" width="4.28515625" style="140" customWidth="1"/>
    <col min="12297" max="12297" width="5.42578125" style="140" customWidth="1"/>
    <col min="12298" max="12298" width="4.85546875" style="140" customWidth="1"/>
    <col min="12299" max="12300" width="4.28515625" style="140" customWidth="1"/>
    <col min="12301" max="12301" width="4.85546875" style="140" customWidth="1"/>
    <col min="12302" max="12302" width="4.5703125" style="140" customWidth="1"/>
    <col min="12303" max="12303" width="4.28515625" style="140" customWidth="1"/>
    <col min="12304" max="12304" width="2.85546875" style="140" customWidth="1"/>
    <col min="12305" max="12305" width="4.5703125" style="140" customWidth="1"/>
    <col min="12306" max="12306" width="4.42578125" style="140" customWidth="1"/>
    <col min="12307" max="12307" width="11.7109375" style="140" customWidth="1"/>
    <col min="12308" max="12308" width="5.140625" style="140" customWidth="1"/>
    <col min="12309" max="12309" width="5.28515625" style="140" customWidth="1"/>
    <col min="12310" max="12520" width="9.140625" style="140"/>
    <col min="12521" max="12521" width="4.28515625" style="140" customWidth="1"/>
    <col min="12522" max="12522" width="26.28515625" style="140" customWidth="1"/>
    <col min="12523" max="12523" width="6.28515625" style="140" customWidth="1"/>
    <col min="12524" max="12524" width="8.42578125" style="140" customWidth="1"/>
    <col min="12525" max="12525" width="8.85546875" style="140" customWidth="1"/>
    <col min="12526" max="12526" width="7.7109375" style="140" customWidth="1"/>
    <col min="12527" max="12527" width="8.28515625" style="140" customWidth="1"/>
    <col min="12528" max="12528" width="8.7109375" style="140" customWidth="1"/>
    <col min="12529" max="12529" width="8.85546875" style="140" customWidth="1"/>
    <col min="12530" max="12530" width="8.42578125" style="140" customWidth="1"/>
    <col min="12531" max="12531" width="10.7109375" style="140" customWidth="1"/>
    <col min="12532" max="12532" width="6.42578125" style="140" customWidth="1"/>
    <col min="12533" max="12533" width="7.5703125" style="140" customWidth="1"/>
    <col min="12534" max="12534" width="6.42578125" style="140" customWidth="1"/>
    <col min="12535" max="12535" width="8.28515625" style="140" customWidth="1"/>
    <col min="12536" max="12536" width="7.42578125" style="140" customWidth="1"/>
    <col min="12537" max="12537" width="6.7109375" style="140" customWidth="1"/>
    <col min="12538" max="12538" width="8.42578125" style="140" customWidth="1"/>
    <col min="12539" max="12539" width="8.5703125" style="140" customWidth="1"/>
    <col min="12540" max="12540" width="8.7109375" style="140" customWidth="1"/>
    <col min="12541" max="12541" width="6.85546875" style="140" customWidth="1"/>
    <col min="12542" max="12542" width="4" style="140" customWidth="1"/>
    <col min="12543" max="12544" width="3.5703125" style="140" customWidth="1"/>
    <col min="12545" max="12545" width="3.7109375" style="140" customWidth="1"/>
    <col min="12546" max="12546" width="2.7109375" style="140" customWidth="1"/>
    <col min="12547" max="12549" width="4.85546875" style="140" customWidth="1"/>
    <col min="12550" max="12550" width="5.28515625" style="140" customWidth="1"/>
    <col min="12551" max="12551" width="6.7109375" style="140" customWidth="1"/>
    <col min="12552" max="12552" width="4.28515625" style="140" customWidth="1"/>
    <col min="12553" max="12553" width="5.42578125" style="140" customWidth="1"/>
    <col min="12554" max="12554" width="4.85546875" style="140" customWidth="1"/>
    <col min="12555" max="12556" width="4.28515625" style="140" customWidth="1"/>
    <col min="12557" max="12557" width="4.85546875" style="140" customWidth="1"/>
    <col min="12558" max="12558" width="4.5703125" style="140" customWidth="1"/>
    <col min="12559" max="12559" width="4.28515625" style="140" customWidth="1"/>
    <col min="12560" max="12560" width="2.85546875" style="140" customWidth="1"/>
    <col min="12561" max="12561" width="4.5703125" style="140" customWidth="1"/>
    <col min="12562" max="12562" width="4.42578125" style="140" customWidth="1"/>
    <col min="12563" max="12563" width="11.7109375" style="140" customWidth="1"/>
    <col min="12564" max="12564" width="5.140625" style="140" customWidth="1"/>
    <col min="12565" max="12565" width="5.28515625" style="140" customWidth="1"/>
    <col min="12566" max="12776" width="9.140625" style="140"/>
    <col min="12777" max="12777" width="4.28515625" style="140" customWidth="1"/>
    <col min="12778" max="12778" width="26.28515625" style="140" customWidth="1"/>
    <col min="12779" max="12779" width="6.28515625" style="140" customWidth="1"/>
    <col min="12780" max="12780" width="8.42578125" style="140" customWidth="1"/>
    <col min="12781" max="12781" width="8.85546875" style="140" customWidth="1"/>
    <col min="12782" max="12782" width="7.7109375" style="140" customWidth="1"/>
    <col min="12783" max="12783" width="8.28515625" style="140" customWidth="1"/>
    <col min="12784" max="12784" width="8.7109375" style="140" customWidth="1"/>
    <col min="12785" max="12785" width="8.85546875" style="140" customWidth="1"/>
    <col min="12786" max="12786" width="8.42578125" style="140" customWidth="1"/>
    <col min="12787" max="12787" width="10.7109375" style="140" customWidth="1"/>
    <col min="12788" max="12788" width="6.42578125" style="140" customWidth="1"/>
    <col min="12789" max="12789" width="7.5703125" style="140" customWidth="1"/>
    <col min="12790" max="12790" width="6.42578125" style="140" customWidth="1"/>
    <col min="12791" max="12791" width="8.28515625" style="140" customWidth="1"/>
    <col min="12792" max="12792" width="7.42578125" style="140" customWidth="1"/>
    <col min="12793" max="12793" width="6.7109375" style="140" customWidth="1"/>
    <col min="12794" max="12794" width="8.42578125" style="140" customWidth="1"/>
    <col min="12795" max="12795" width="8.5703125" style="140" customWidth="1"/>
    <col min="12796" max="12796" width="8.7109375" style="140" customWidth="1"/>
    <col min="12797" max="12797" width="6.85546875" style="140" customWidth="1"/>
    <col min="12798" max="12798" width="4" style="140" customWidth="1"/>
    <col min="12799" max="12800" width="3.5703125" style="140" customWidth="1"/>
    <col min="12801" max="12801" width="3.7109375" style="140" customWidth="1"/>
    <col min="12802" max="12802" width="2.7109375" style="140" customWidth="1"/>
    <col min="12803" max="12805" width="4.85546875" style="140" customWidth="1"/>
    <col min="12806" max="12806" width="5.28515625" style="140" customWidth="1"/>
    <col min="12807" max="12807" width="6.7109375" style="140" customWidth="1"/>
    <col min="12808" max="12808" width="4.28515625" style="140" customWidth="1"/>
    <col min="12809" max="12809" width="5.42578125" style="140" customWidth="1"/>
    <col min="12810" max="12810" width="4.85546875" style="140" customWidth="1"/>
    <col min="12811" max="12812" width="4.28515625" style="140" customWidth="1"/>
    <col min="12813" max="12813" width="4.85546875" style="140" customWidth="1"/>
    <col min="12814" max="12814" width="4.5703125" style="140" customWidth="1"/>
    <col min="12815" max="12815" width="4.28515625" style="140" customWidth="1"/>
    <col min="12816" max="12816" width="2.85546875" style="140" customWidth="1"/>
    <col min="12817" max="12817" width="4.5703125" style="140" customWidth="1"/>
    <col min="12818" max="12818" width="4.42578125" style="140" customWidth="1"/>
    <col min="12819" max="12819" width="11.7109375" style="140" customWidth="1"/>
    <col min="12820" max="12820" width="5.140625" style="140" customWidth="1"/>
    <col min="12821" max="12821" width="5.28515625" style="140" customWidth="1"/>
    <col min="12822" max="13032" width="9.140625" style="140"/>
    <col min="13033" max="13033" width="4.28515625" style="140" customWidth="1"/>
    <col min="13034" max="13034" width="26.28515625" style="140" customWidth="1"/>
    <col min="13035" max="13035" width="6.28515625" style="140" customWidth="1"/>
    <col min="13036" max="13036" width="8.42578125" style="140" customWidth="1"/>
    <col min="13037" max="13037" width="8.85546875" style="140" customWidth="1"/>
    <col min="13038" max="13038" width="7.7109375" style="140" customWidth="1"/>
    <col min="13039" max="13039" width="8.28515625" style="140" customWidth="1"/>
    <col min="13040" max="13040" width="8.7109375" style="140" customWidth="1"/>
    <col min="13041" max="13041" width="8.85546875" style="140" customWidth="1"/>
    <col min="13042" max="13042" width="8.42578125" style="140" customWidth="1"/>
    <col min="13043" max="13043" width="10.7109375" style="140" customWidth="1"/>
    <col min="13044" max="13044" width="6.42578125" style="140" customWidth="1"/>
    <col min="13045" max="13045" width="7.5703125" style="140" customWidth="1"/>
    <col min="13046" max="13046" width="6.42578125" style="140" customWidth="1"/>
    <col min="13047" max="13047" width="8.28515625" style="140" customWidth="1"/>
    <col min="13048" max="13048" width="7.42578125" style="140" customWidth="1"/>
    <col min="13049" max="13049" width="6.7109375" style="140" customWidth="1"/>
    <col min="13050" max="13050" width="8.42578125" style="140" customWidth="1"/>
    <col min="13051" max="13051" width="8.5703125" style="140" customWidth="1"/>
    <col min="13052" max="13052" width="8.7109375" style="140" customWidth="1"/>
    <col min="13053" max="13053" width="6.85546875" style="140" customWidth="1"/>
    <col min="13054" max="13054" width="4" style="140" customWidth="1"/>
    <col min="13055" max="13056" width="3.5703125" style="140" customWidth="1"/>
    <col min="13057" max="13057" width="3.7109375" style="140" customWidth="1"/>
    <col min="13058" max="13058" width="2.7109375" style="140" customWidth="1"/>
    <col min="13059" max="13061" width="4.85546875" style="140" customWidth="1"/>
    <col min="13062" max="13062" width="5.28515625" style="140" customWidth="1"/>
    <col min="13063" max="13063" width="6.7109375" style="140" customWidth="1"/>
    <col min="13064" max="13064" width="4.28515625" style="140" customWidth="1"/>
    <col min="13065" max="13065" width="5.42578125" style="140" customWidth="1"/>
    <col min="13066" max="13066" width="4.85546875" style="140" customWidth="1"/>
    <col min="13067" max="13068" width="4.28515625" style="140" customWidth="1"/>
    <col min="13069" max="13069" width="4.85546875" style="140" customWidth="1"/>
    <col min="13070" max="13070" width="4.5703125" style="140" customWidth="1"/>
    <col min="13071" max="13071" width="4.28515625" style="140" customWidth="1"/>
    <col min="13072" max="13072" width="2.85546875" style="140" customWidth="1"/>
    <col min="13073" max="13073" width="4.5703125" style="140" customWidth="1"/>
    <col min="13074" max="13074" width="4.42578125" style="140" customWidth="1"/>
    <col min="13075" max="13075" width="11.7109375" style="140" customWidth="1"/>
    <col min="13076" max="13076" width="5.140625" style="140" customWidth="1"/>
    <col min="13077" max="13077" width="5.28515625" style="140" customWidth="1"/>
    <col min="13078" max="13288" width="9.140625" style="140"/>
    <col min="13289" max="13289" width="4.28515625" style="140" customWidth="1"/>
    <col min="13290" max="13290" width="26.28515625" style="140" customWidth="1"/>
    <col min="13291" max="13291" width="6.28515625" style="140" customWidth="1"/>
    <col min="13292" max="13292" width="8.42578125" style="140" customWidth="1"/>
    <col min="13293" max="13293" width="8.85546875" style="140" customWidth="1"/>
    <col min="13294" max="13294" width="7.7109375" style="140" customWidth="1"/>
    <col min="13295" max="13295" width="8.28515625" style="140" customWidth="1"/>
    <col min="13296" max="13296" width="8.7109375" style="140" customWidth="1"/>
    <col min="13297" max="13297" width="8.85546875" style="140" customWidth="1"/>
    <col min="13298" max="13298" width="8.42578125" style="140" customWidth="1"/>
    <col min="13299" max="13299" width="10.7109375" style="140" customWidth="1"/>
    <col min="13300" max="13300" width="6.42578125" style="140" customWidth="1"/>
    <col min="13301" max="13301" width="7.5703125" style="140" customWidth="1"/>
    <col min="13302" max="13302" width="6.42578125" style="140" customWidth="1"/>
    <col min="13303" max="13303" width="8.28515625" style="140" customWidth="1"/>
    <col min="13304" max="13304" width="7.42578125" style="140" customWidth="1"/>
    <col min="13305" max="13305" width="6.7109375" style="140" customWidth="1"/>
    <col min="13306" max="13306" width="8.42578125" style="140" customWidth="1"/>
    <col min="13307" max="13307" width="8.5703125" style="140" customWidth="1"/>
    <col min="13308" max="13308" width="8.7109375" style="140" customWidth="1"/>
    <col min="13309" max="13309" width="6.85546875" style="140" customWidth="1"/>
    <col min="13310" max="13310" width="4" style="140" customWidth="1"/>
    <col min="13311" max="13312" width="3.5703125" style="140" customWidth="1"/>
    <col min="13313" max="13313" width="3.7109375" style="140" customWidth="1"/>
    <col min="13314" max="13314" width="2.7109375" style="140" customWidth="1"/>
    <col min="13315" max="13317" width="4.85546875" style="140" customWidth="1"/>
    <col min="13318" max="13318" width="5.28515625" style="140" customWidth="1"/>
    <col min="13319" max="13319" width="6.7109375" style="140" customWidth="1"/>
    <col min="13320" max="13320" width="4.28515625" style="140" customWidth="1"/>
    <col min="13321" max="13321" width="5.42578125" style="140" customWidth="1"/>
    <col min="13322" max="13322" width="4.85546875" style="140" customWidth="1"/>
    <col min="13323" max="13324" width="4.28515625" style="140" customWidth="1"/>
    <col min="13325" max="13325" width="4.85546875" style="140" customWidth="1"/>
    <col min="13326" max="13326" width="4.5703125" style="140" customWidth="1"/>
    <col min="13327" max="13327" width="4.28515625" style="140" customWidth="1"/>
    <col min="13328" max="13328" width="2.85546875" style="140" customWidth="1"/>
    <col min="13329" max="13329" width="4.5703125" style="140" customWidth="1"/>
    <col min="13330" max="13330" width="4.42578125" style="140" customWidth="1"/>
    <col min="13331" max="13331" width="11.7109375" style="140" customWidth="1"/>
    <col min="13332" max="13332" width="5.140625" style="140" customWidth="1"/>
    <col min="13333" max="13333" width="5.28515625" style="140" customWidth="1"/>
    <col min="13334" max="13544" width="9.140625" style="140"/>
    <col min="13545" max="13545" width="4.28515625" style="140" customWidth="1"/>
    <col min="13546" max="13546" width="26.28515625" style="140" customWidth="1"/>
    <col min="13547" max="13547" width="6.28515625" style="140" customWidth="1"/>
    <col min="13548" max="13548" width="8.42578125" style="140" customWidth="1"/>
    <col min="13549" max="13549" width="8.85546875" style="140" customWidth="1"/>
    <col min="13550" max="13550" width="7.7109375" style="140" customWidth="1"/>
    <col min="13551" max="13551" width="8.28515625" style="140" customWidth="1"/>
    <col min="13552" max="13552" width="8.7109375" style="140" customWidth="1"/>
    <col min="13553" max="13553" width="8.85546875" style="140" customWidth="1"/>
    <col min="13554" max="13554" width="8.42578125" style="140" customWidth="1"/>
    <col min="13555" max="13555" width="10.7109375" style="140" customWidth="1"/>
    <col min="13556" max="13556" width="6.42578125" style="140" customWidth="1"/>
    <col min="13557" max="13557" width="7.5703125" style="140" customWidth="1"/>
    <col min="13558" max="13558" width="6.42578125" style="140" customWidth="1"/>
    <col min="13559" max="13559" width="8.28515625" style="140" customWidth="1"/>
    <col min="13560" max="13560" width="7.42578125" style="140" customWidth="1"/>
    <col min="13561" max="13561" width="6.7109375" style="140" customWidth="1"/>
    <col min="13562" max="13562" width="8.42578125" style="140" customWidth="1"/>
    <col min="13563" max="13563" width="8.5703125" style="140" customWidth="1"/>
    <col min="13564" max="13564" width="8.7109375" style="140" customWidth="1"/>
    <col min="13565" max="13565" width="6.85546875" style="140" customWidth="1"/>
    <col min="13566" max="13566" width="4" style="140" customWidth="1"/>
    <col min="13567" max="13568" width="3.5703125" style="140" customWidth="1"/>
    <col min="13569" max="13569" width="3.7109375" style="140" customWidth="1"/>
    <col min="13570" max="13570" width="2.7109375" style="140" customWidth="1"/>
    <col min="13571" max="13573" width="4.85546875" style="140" customWidth="1"/>
    <col min="13574" max="13574" width="5.28515625" style="140" customWidth="1"/>
    <col min="13575" max="13575" width="6.7109375" style="140" customWidth="1"/>
    <col min="13576" max="13576" width="4.28515625" style="140" customWidth="1"/>
    <col min="13577" max="13577" width="5.42578125" style="140" customWidth="1"/>
    <col min="13578" max="13578" width="4.85546875" style="140" customWidth="1"/>
    <col min="13579" max="13580" width="4.28515625" style="140" customWidth="1"/>
    <col min="13581" max="13581" width="4.85546875" style="140" customWidth="1"/>
    <col min="13582" max="13582" width="4.5703125" style="140" customWidth="1"/>
    <col min="13583" max="13583" width="4.28515625" style="140" customWidth="1"/>
    <col min="13584" max="13584" width="2.85546875" style="140" customWidth="1"/>
    <col min="13585" max="13585" width="4.5703125" style="140" customWidth="1"/>
    <col min="13586" max="13586" width="4.42578125" style="140" customWidth="1"/>
    <col min="13587" max="13587" width="11.7109375" style="140" customWidth="1"/>
    <col min="13588" max="13588" width="5.140625" style="140" customWidth="1"/>
    <col min="13589" max="13589" width="5.28515625" style="140" customWidth="1"/>
    <col min="13590" max="13800" width="9.140625" style="140"/>
    <col min="13801" max="13801" width="4.28515625" style="140" customWidth="1"/>
    <col min="13802" max="13802" width="26.28515625" style="140" customWidth="1"/>
    <col min="13803" max="13803" width="6.28515625" style="140" customWidth="1"/>
    <col min="13804" max="13804" width="8.42578125" style="140" customWidth="1"/>
    <col min="13805" max="13805" width="8.85546875" style="140" customWidth="1"/>
    <col min="13806" max="13806" width="7.7109375" style="140" customWidth="1"/>
    <col min="13807" max="13807" width="8.28515625" style="140" customWidth="1"/>
    <col min="13808" max="13808" width="8.7109375" style="140" customWidth="1"/>
    <col min="13809" max="13809" width="8.85546875" style="140" customWidth="1"/>
    <col min="13810" max="13810" width="8.42578125" style="140" customWidth="1"/>
    <col min="13811" max="13811" width="10.7109375" style="140" customWidth="1"/>
    <col min="13812" max="13812" width="6.42578125" style="140" customWidth="1"/>
    <col min="13813" max="13813" width="7.5703125" style="140" customWidth="1"/>
    <col min="13814" max="13814" width="6.42578125" style="140" customWidth="1"/>
    <col min="13815" max="13815" width="8.28515625" style="140" customWidth="1"/>
    <col min="13816" max="13816" width="7.42578125" style="140" customWidth="1"/>
    <col min="13817" max="13817" width="6.7109375" style="140" customWidth="1"/>
    <col min="13818" max="13818" width="8.42578125" style="140" customWidth="1"/>
    <col min="13819" max="13819" width="8.5703125" style="140" customWidth="1"/>
    <col min="13820" max="13820" width="8.7109375" style="140" customWidth="1"/>
    <col min="13821" max="13821" width="6.85546875" style="140" customWidth="1"/>
    <col min="13822" max="13822" width="4" style="140" customWidth="1"/>
    <col min="13823" max="13824" width="3.5703125" style="140" customWidth="1"/>
    <col min="13825" max="13825" width="3.7109375" style="140" customWidth="1"/>
    <col min="13826" max="13826" width="2.7109375" style="140" customWidth="1"/>
    <col min="13827" max="13829" width="4.85546875" style="140" customWidth="1"/>
    <col min="13830" max="13830" width="5.28515625" style="140" customWidth="1"/>
    <col min="13831" max="13831" width="6.7109375" style="140" customWidth="1"/>
    <col min="13832" max="13832" width="4.28515625" style="140" customWidth="1"/>
    <col min="13833" max="13833" width="5.42578125" style="140" customWidth="1"/>
    <col min="13834" max="13834" width="4.85546875" style="140" customWidth="1"/>
    <col min="13835" max="13836" width="4.28515625" style="140" customWidth="1"/>
    <col min="13837" max="13837" width="4.85546875" style="140" customWidth="1"/>
    <col min="13838" max="13838" width="4.5703125" style="140" customWidth="1"/>
    <col min="13839" max="13839" width="4.28515625" style="140" customWidth="1"/>
    <col min="13840" max="13840" width="2.85546875" style="140" customWidth="1"/>
    <col min="13841" max="13841" width="4.5703125" style="140" customWidth="1"/>
    <col min="13842" max="13842" width="4.42578125" style="140" customWidth="1"/>
    <col min="13843" max="13843" width="11.7109375" style="140" customWidth="1"/>
    <col min="13844" max="13844" width="5.140625" style="140" customWidth="1"/>
    <col min="13845" max="13845" width="5.28515625" style="140" customWidth="1"/>
    <col min="13846" max="14056" width="9.140625" style="140"/>
    <col min="14057" max="14057" width="4.28515625" style="140" customWidth="1"/>
    <col min="14058" max="14058" width="26.28515625" style="140" customWidth="1"/>
    <col min="14059" max="14059" width="6.28515625" style="140" customWidth="1"/>
    <col min="14060" max="14060" width="8.42578125" style="140" customWidth="1"/>
    <col min="14061" max="14061" width="8.85546875" style="140" customWidth="1"/>
    <col min="14062" max="14062" width="7.7109375" style="140" customWidth="1"/>
    <col min="14063" max="14063" width="8.28515625" style="140" customWidth="1"/>
    <col min="14064" max="14064" width="8.7109375" style="140" customWidth="1"/>
    <col min="14065" max="14065" width="8.85546875" style="140" customWidth="1"/>
    <col min="14066" max="14066" width="8.42578125" style="140" customWidth="1"/>
    <col min="14067" max="14067" width="10.7109375" style="140" customWidth="1"/>
    <col min="14068" max="14068" width="6.42578125" style="140" customWidth="1"/>
    <col min="14069" max="14069" width="7.5703125" style="140" customWidth="1"/>
    <col min="14070" max="14070" width="6.42578125" style="140" customWidth="1"/>
    <col min="14071" max="14071" width="8.28515625" style="140" customWidth="1"/>
    <col min="14072" max="14072" width="7.42578125" style="140" customWidth="1"/>
    <col min="14073" max="14073" width="6.7109375" style="140" customWidth="1"/>
    <col min="14074" max="14074" width="8.42578125" style="140" customWidth="1"/>
    <col min="14075" max="14075" width="8.5703125" style="140" customWidth="1"/>
    <col min="14076" max="14076" width="8.7109375" style="140" customWidth="1"/>
    <col min="14077" max="14077" width="6.85546875" style="140" customWidth="1"/>
    <col min="14078" max="14078" width="4" style="140" customWidth="1"/>
    <col min="14079" max="14080" width="3.5703125" style="140" customWidth="1"/>
    <col min="14081" max="14081" width="3.7109375" style="140" customWidth="1"/>
    <col min="14082" max="14082" width="2.7109375" style="140" customWidth="1"/>
    <col min="14083" max="14085" width="4.85546875" style="140" customWidth="1"/>
    <col min="14086" max="14086" width="5.28515625" style="140" customWidth="1"/>
    <col min="14087" max="14087" width="6.7109375" style="140" customWidth="1"/>
    <col min="14088" max="14088" width="4.28515625" style="140" customWidth="1"/>
    <col min="14089" max="14089" width="5.42578125" style="140" customWidth="1"/>
    <col min="14090" max="14090" width="4.85546875" style="140" customWidth="1"/>
    <col min="14091" max="14092" width="4.28515625" style="140" customWidth="1"/>
    <col min="14093" max="14093" width="4.85546875" style="140" customWidth="1"/>
    <col min="14094" max="14094" width="4.5703125" style="140" customWidth="1"/>
    <col min="14095" max="14095" width="4.28515625" style="140" customWidth="1"/>
    <col min="14096" max="14096" width="2.85546875" style="140" customWidth="1"/>
    <col min="14097" max="14097" width="4.5703125" style="140" customWidth="1"/>
    <col min="14098" max="14098" width="4.42578125" style="140" customWidth="1"/>
    <col min="14099" max="14099" width="11.7109375" style="140" customWidth="1"/>
    <col min="14100" max="14100" width="5.140625" style="140" customWidth="1"/>
    <col min="14101" max="14101" width="5.28515625" style="140" customWidth="1"/>
    <col min="14102" max="14312" width="9.140625" style="140"/>
    <col min="14313" max="14313" width="4.28515625" style="140" customWidth="1"/>
    <col min="14314" max="14314" width="26.28515625" style="140" customWidth="1"/>
    <col min="14315" max="14315" width="6.28515625" style="140" customWidth="1"/>
    <col min="14316" max="14316" width="8.42578125" style="140" customWidth="1"/>
    <col min="14317" max="14317" width="8.85546875" style="140" customWidth="1"/>
    <col min="14318" max="14318" width="7.7109375" style="140" customWidth="1"/>
    <col min="14319" max="14319" width="8.28515625" style="140" customWidth="1"/>
    <col min="14320" max="14320" width="8.7109375" style="140" customWidth="1"/>
    <col min="14321" max="14321" width="8.85546875" style="140" customWidth="1"/>
    <col min="14322" max="14322" width="8.42578125" style="140" customWidth="1"/>
    <col min="14323" max="14323" width="10.7109375" style="140" customWidth="1"/>
    <col min="14324" max="14324" width="6.42578125" style="140" customWidth="1"/>
    <col min="14325" max="14325" width="7.5703125" style="140" customWidth="1"/>
    <col min="14326" max="14326" width="6.42578125" style="140" customWidth="1"/>
    <col min="14327" max="14327" width="8.28515625" style="140" customWidth="1"/>
    <col min="14328" max="14328" width="7.42578125" style="140" customWidth="1"/>
    <col min="14329" max="14329" width="6.7109375" style="140" customWidth="1"/>
    <col min="14330" max="14330" width="8.42578125" style="140" customWidth="1"/>
    <col min="14331" max="14331" width="8.5703125" style="140" customWidth="1"/>
    <col min="14332" max="14332" width="8.7109375" style="140" customWidth="1"/>
    <col min="14333" max="14333" width="6.85546875" style="140" customWidth="1"/>
    <col min="14334" max="14334" width="4" style="140" customWidth="1"/>
    <col min="14335" max="14336" width="3.5703125" style="140" customWidth="1"/>
    <col min="14337" max="14337" width="3.7109375" style="140" customWidth="1"/>
    <col min="14338" max="14338" width="2.7109375" style="140" customWidth="1"/>
    <col min="14339" max="14341" width="4.85546875" style="140" customWidth="1"/>
    <col min="14342" max="14342" width="5.28515625" style="140" customWidth="1"/>
    <col min="14343" max="14343" width="6.7109375" style="140" customWidth="1"/>
    <col min="14344" max="14344" width="4.28515625" style="140" customWidth="1"/>
    <col min="14345" max="14345" width="5.42578125" style="140" customWidth="1"/>
    <col min="14346" max="14346" width="4.85546875" style="140" customWidth="1"/>
    <col min="14347" max="14348" width="4.28515625" style="140" customWidth="1"/>
    <col min="14349" max="14349" width="4.85546875" style="140" customWidth="1"/>
    <col min="14350" max="14350" width="4.5703125" style="140" customWidth="1"/>
    <col min="14351" max="14351" width="4.28515625" style="140" customWidth="1"/>
    <col min="14352" max="14352" width="2.85546875" style="140" customWidth="1"/>
    <col min="14353" max="14353" width="4.5703125" style="140" customWidth="1"/>
    <col min="14354" max="14354" width="4.42578125" style="140" customWidth="1"/>
    <col min="14355" max="14355" width="11.7109375" style="140" customWidth="1"/>
    <col min="14356" max="14356" width="5.140625" style="140" customWidth="1"/>
    <col min="14357" max="14357" width="5.28515625" style="140" customWidth="1"/>
    <col min="14358" max="14568" width="9.140625" style="140"/>
    <col min="14569" max="14569" width="4.28515625" style="140" customWidth="1"/>
    <col min="14570" max="14570" width="26.28515625" style="140" customWidth="1"/>
    <col min="14571" max="14571" width="6.28515625" style="140" customWidth="1"/>
    <col min="14572" max="14572" width="8.42578125" style="140" customWidth="1"/>
    <col min="14573" max="14573" width="8.85546875" style="140" customWidth="1"/>
    <col min="14574" max="14574" width="7.7109375" style="140" customWidth="1"/>
    <col min="14575" max="14575" width="8.28515625" style="140" customWidth="1"/>
    <col min="14576" max="14576" width="8.7109375" style="140" customWidth="1"/>
    <col min="14577" max="14577" width="8.85546875" style="140" customWidth="1"/>
    <col min="14578" max="14578" width="8.42578125" style="140" customWidth="1"/>
    <col min="14579" max="14579" width="10.7109375" style="140" customWidth="1"/>
    <col min="14580" max="14580" width="6.42578125" style="140" customWidth="1"/>
    <col min="14581" max="14581" width="7.5703125" style="140" customWidth="1"/>
    <col min="14582" max="14582" width="6.42578125" style="140" customWidth="1"/>
    <col min="14583" max="14583" width="8.28515625" style="140" customWidth="1"/>
    <col min="14584" max="14584" width="7.42578125" style="140" customWidth="1"/>
    <col min="14585" max="14585" width="6.7109375" style="140" customWidth="1"/>
    <col min="14586" max="14586" width="8.42578125" style="140" customWidth="1"/>
    <col min="14587" max="14587" width="8.5703125" style="140" customWidth="1"/>
    <col min="14588" max="14588" width="8.7109375" style="140" customWidth="1"/>
    <col min="14589" max="14589" width="6.85546875" style="140" customWidth="1"/>
    <col min="14590" max="14590" width="4" style="140" customWidth="1"/>
    <col min="14591" max="14592" width="3.5703125" style="140" customWidth="1"/>
    <col min="14593" max="14593" width="3.7109375" style="140" customWidth="1"/>
    <col min="14594" max="14594" width="2.7109375" style="140" customWidth="1"/>
    <col min="14595" max="14597" width="4.85546875" style="140" customWidth="1"/>
    <col min="14598" max="14598" width="5.28515625" style="140" customWidth="1"/>
    <col min="14599" max="14599" width="6.7109375" style="140" customWidth="1"/>
    <col min="14600" max="14600" width="4.28515625" style="140" customWidth="1"/>
    <col min="14601" max="14601" width="5.42578125" style="140" customWidth="1"/>
    <col min="14602" max="14602" width="4.85546875" style="140" customWidth="1"/>
    <col min="14603" max="14604" width="4.28515625" style="140" customWidth="1"/>
    <col min="14605" max="14605" width="4.85546875" style="140" customWidth="1"/>
    <col min="14606" max="14606" width="4.5703125" style="140" customWidth="1"/>
    <col min="14607" max="14607" width="4.28515625" style="140" customWidth="1"/>
    <col min="14608" max="14608" width="2.85546875" style="140" customWidth="1"/>
    <col min="14609" max="14609" width="4.5703125" style="140" customWidth="1"/>
    <col min="14610" max="14610" width="4.42578125" style="140" customWidth="1"/>
    <col min="14611" max="14611" width="11.7109375" style="140" customWidth="1"/>
    <col min="14612" max="14612" width="5.140625" style="140" customWidth="1"/>
    <col min="14613" max="14613" width="5.28515625" style="140" customWidth="1"/>
    <col min="14614" max="14824" width="9.140625" style="140"/>
    <col min="14825" max="14825" width="4.28515625" style="140" customWidth="1"/>
    <col min="14826" max="14826" width="26.28515625" style="140" customWidth="1"/>
    <col min="14827" max="14827" width="6.28515625" style="140" customWidth="1"/>
    <col min="14828" max="14828" width="8.42578125" style="140" customWidth="1"/>
    <col min="14829" max="14829" width="8.85546875" style="140" customWidth="1"/>
    <col min="14830" max="14830" width="7.7109375" style="140" customWidth="1"/>
    <col min="14831" max="14831" width="8.28515625" style="140" customWidth="1"/>
    <col min="14832" max="14832" width="8.7109375" style="140" customWidth="1"/>
    <col min="14833" max="14833" width="8.85546875" style="140" customWidth="1"/>
    <col min="14834" max="14834" width="8.42578125" style="140" customWidth="1"/>
    <col min="14835" max="14835" width="10.7109375" style="140" customWidth="1"/>
    <col min="14836" max="14836" width="6.42578125" style="140" customWidth="1"/>
    <col min="14837" max="14837" width="7.5703125" style="140" customWidth="1"/>
    <col min="14838" max="14838" width="6.42578125" style="140" customWidth="1"/>
    <col min="14839" max="14839" width="8.28515625" style="140" customWidth="1"/>
    <col min="14840" max="14840" width="7.42578125" style="140" customWidth="1"/>
    <col min="14841" max="14841" width="6.7109375" style="140" customWidth="1"/>
    <col min="14842" max="14842" width="8.42578125" style="140" customWidth="1"/>
    <col min="14843" max="14843" width="8.5703125" style="140" customWidth="1"/>
    <col min="14844" max="14844" width="8.7109375" style="140" customWidth="1"/>
    <col min="14845" max="14845" width="6.85546875" style="140" customWidth="1"/>
    <col min="14846" max="14846" width="4" style="140" customWidth="1"/>
    <col min="14847" max="14848" width="3.5703125" style="140" customWidth="1"/>
    <col min="14849" max="14849" width="3.7109375" style="140" customWidth="1"/>
    <col min="14850" max="14850" width="2.7109375" style="140" customWidth="1"/>
    <col min="14851" max="14853" width="4.85546875" style="140" customWidth="1"/>
    <col min="14854" max="14854" width="5.28515625" style="140" customWidth="1"/>
    <col min="14855" max="14855" width="6.7109375" style="140" customWidth="1"/>
    <col min="14856" max="14856" width="4.28515625" style="140" customWidth="1"/>
    <col min="14857" max="14857" width="5.42578125" style="140" customWidth="1"/>
    <col min="14858" max="14858" width="4.85546875" style="140" customWidth="1"/>
    <col min="14859" max="14860" width="4.28515625" style="140" customWidth="1"/>
    <col min="14861" max="14861" width="4.85546875" style="140" customWidth="1"/>
    <col min="14862" max="14862" width="4.5703125" style="140" customWidth="1"/>
    <col min="14863" max="14863" width="4.28515625" style="140" customWidth="1"/>
    <col min="14864" max="14864" width="2.85546875" style="140" customWidth="1"/>
    <col min="14865" max="14865" width="4.5703125" style="140" customWidth="1"/>
    <col min="14866" max="14866" width="4.42578125" style="140" customWidth="1"/>
    <col min="14867" max="14867" width="11.7109375" style="140" customWidth="1"/>
    <col min="14868" max="14868" width="5.140625" style="140" customWidth="1"/>
    <col min="14869" max="14869" width="5.28515625" style="140" customWidth="1"/>
    <col min="14870" max="15080" width="9.140625" style="140"/>
    <col min="15081" max="15081" width="4.28515625" style="140" customWidth="1"/>
    <col min="15082" max="15082" width="26.28515625" style="140" customWidth="1"/>
    <col min="15083" max="15083" width="6.28515625" style="140" customWidth="1"/>
    <col min="15084" max="15084" width="8.42578125" style="140" customWidth="1"/>
    <col min="15085" max="15085" width="8.85546875" style="140" customWidth="1"/>
    <col min="15086" max="15086" width="7.7109375" style="140" customWidth="1"/>
    <col min="15087" max="15087" width="8.28515625" style="140" customWidth="1"/>
    <col min="15088" max="15088" width="8.7109375" style="140" customWidth="1"/>
    <col min="15089" max="15089" width="8.85546875" style="140" customWidth="1"/>
    <col min="15090" max="15090" width="8.42578125" style="140" customWidth="1"/>
    <col min="15091" max="15091" width="10.7109375" style="140" customWidth="1"/>
    <col min="15092" max="15092" width="6.42578125" style="140" customWidth="1"/>
    <col min="15093" max="15093" width="7.5703125" style="140" customWidth="1"/>
    <col min="15094" max="15094" width="6.42578125" style="140" customWidth="1"/>
    <col min="15095" max="15095" width="8.28515625" style="140" customWidth="1"/>
    <col min="15096" max="15096" width="7.42578125" style="140" customWidth="1"/>
    <col min="15097" max="15097" width="6.7109375" style="140" customWidth="1"/>
    <col min="15098" max="15098" width="8.42578125" style="140" customWidth="1"/>
    <col min="15099" max="15099" width="8.5703125" style="140" customWidth="1"/>
    <col min="15100" max="15100" width="8.7109375" style="140" customWidth="1"/>
    <col min="15101" max="15101" width="6.85546875" style="140" customWidth="1"/>
    <col min="15102" max="15102" width="4" style="140" customWidth="1"/>
    <col min="15103" max="15104" width="3.5703125" style="140" customWidth="1"/>
    <col min="15105" max="15105" width="3.7109375" style="140" customWidth="1"/>
    <col min="15106" max="15106" width="2.7109375" style="140" customWidth="1"/>
    <col min="15107" max="15109" width="4.85546875" style="140" customWidth="1"/>
    <col min="15110" max="15110" width="5.28515625" style="140" customWidth="1"/>
    <col min="15111" max="15111" width="6.7109375" style="140" customWidth="1"/>
    <col min="15112" max="15112" width="4.28515625" style="140" customWidth="1"/>
    <col min="15113" max="15113" width="5.42578125" style="140" customWidth="1"/>
    <col min="15114" max="15114" width="4.85546875" style="140" customWidth="1"/>
    <col min="15115" max="15116" width="4.28515625" style="140" customWidth="1"/>
    <col min="15117" max="15117" width="4.85546875" style="140" customWidth="1"/>
    <col min="15118" max="15118" width="4.5703125" style="140" customWidth="1"/>
    <col min="15119" max="15119" width="4.28515625" style="140" customWidth="1"/>
    <col min="15120" max="15120" width="2.85546875" style="140" customWidth="1"/>
    <col min="15121" max="15121" width="4.5703125" style="140" customWidth="1"/>
    <col min="15122" max="15122" width="4.42578125" style="140" customWidth="1"/>
    <col min="15123" max="15123" width="11.7109375" style="140" customWidth="1"/>
    <col min="15124" max="15124" width="5.140625" style="140" customWidth="1"/>
    <col min="15125" max="15125" width="5.28515625" style="140" customWidth="1"/>
    <col min="15126" max="15336" width="9.140625" style="140"/>
    <col min="15337" max="15337" width="4.28515625" style="140" customWidth="1"/>
    <col min="15338" max="15338" width="26.28515625" style="140" customWidth="1"/>
    <col min="15339" max="15339" width="6.28515625" style="140" customWidth="1"/>
    <col min="15340" max="15340" width="8.42578125" style="140" customWidth="1"/>
    <col min="15341" max="15341" width="8.85546875" style="140" customWidth="1"/>
    <col min="15342" max="15342" width="7.7109375" style="140" customWidth="1"/>
    <col min="15343" max="15343" width="8.28515625" style="140" customWidth="1"/>
    <col min="15344" max="15344" width="8.7109375" style="140" customWidth="1"/>
    <col min="15345" max="15345" width="8.85546875" style="140" customWidth="1"/>
    <col min="15346" max="15346" width="8.42578125" style="140" customWidth="1"/>
    <col min="15347" max="15347" width="10.7109375" style="140" customWidth="1"/>
    <col min="15348" max="15348" width="6.42578125" style="140" customWidth="1"/>
    <col min="15349" max="15349" width="7.5703125" style="140" customWidth="1"/>
    <col min="15350" max="15350" width="6.42578125" style="140" customWidth="1"/>
    <col min="15351" max="15351" width="8.28515625" style="140" customWidth="1"/>
    <col min="15352" max="15352" width="7.42578125" style="140" customWidth="1"/>
    <col min="15353" max="15353" width="6.7109375" style="140" customWidth="1"/>
    <col min="15354" max="15354" width="8.42578125" style="140" customWidth="1"/>
    <col min="15355" max="15355" width="8.5703125" style="140" customWidth="1"/>
    <col min="15356" max="15356" width="8.7109375" style="140" customWidth="1"/>
    <col min="15357" max="15357" width="6.85546875" style="140" customWidth="1"/>
    <col min="15358" max="15358" width="4" style="140" customWidth="1"/>
    <col min="15359" max="15360" width="3.5703125" style="140" customWidth="1"/>
    <col min="15361" max="15361" width="3.7109375" style="140" customWidth="1"/>
    <col min="15362" max="15362" width="2.7109375" style="140" customWidth="1"/>
    <col min="15363" max="15365" width="4.85546875" style="140" customWidth="1"/>
    <col min="15366" max="15366" width="5.28515625" style="140" customWidth="1"/>
    <col min="15367" max="15367" width="6.7109375" style="140" customWidth="1"/>
    <col min="15368" max="15368" width="4.28515625" style="140" customWidth="1"/>
    <col min="15369" max="15369" width="5.42578125" style="140" customWidth="1"/>
    <col min="15370" max="15370" width="4.85546875" style="140" customWidth="1"/>
    <col min="15371" max="15372" width="4.28515625" style="140" customWidth="1"/>
    <col min="15373" max="15373" width="4.85546875" style="140" customWidth="1"/>
    <col min="15374" max="15374" width="4.5703125" style="140" customWidth="1"/>
    <col min="15375" max="15375" width="4.28515625" style="140" customWidth="1"/>
    <col min="15376" max="15376" width="2.85546875" style="140" customWidth="1"/>
    <col min="15377" max="15377" width="4.5703125" style="140" customWidth="1"/>
    <col min="15378" max="15378" width="4.42578125" style="140" customWidth="1"/>
    <col min="15379" max="15379" width="11.7109375" style="140" customWidth="1"/>
    <col min="15380" max="15380" width="5.140625" style="140" customWidth="1"/>
    <col min="15381" max="15381" width="5.28515625" style="140" customWidth="1"/>
    <col min="15382" max="15592" width="9.140625" style="140"/>
    <col min="15593" max="15593" width="4.28515625" style="140" customWidth="1"/>
    <col min="15594" max="15594" width="26.28515625" style="140" customWidth="1"/>
    <col min="15595" max="15595" width="6.28515625" style="140" customWidth="1"/>
    <col min="15596" max="15596" width="8.42578125" style="140" customWidth="1"/>
    <col min="15597" max="15597" width="8.85546875" style="140" customWidth="1"/>
    <col min="15598" max="15598" width="7.7109375" style="140" customWidth="1"/>
    <col min="15599" max="15599" width="8.28515625" style="140" customWidth="1"/>
    <col min="15600" max="15600" width="8.7109375" style="140" customWidth="1"/>
    <col min="15601" max="15601" width="8.85546875" style="140" customWidth="1"/>
    <col min="15602" max="15602" width="8.42578125" style="140" customWidth="1"/>
    <col min="15603" max="15603" width="10.7109375" style="140" customWidth="1"/>
    <col min="15604" max="15604" width="6.42578125" style="140" customWidth="1"/>
    <col min="15605" max="15605" width="7.5703125" style="140" customWidth="1"/>
    <col min="15606" max="15606" width="6.42578125" style="140" customWidth="1"/>
    <col min="15607" max="15607" width="8.28515625" style="140" customWidth="1"/>
    <col min="15608" max="15608" width="7.42578125" style="140" customWidth="1"/>
    <col min="15609" max="15609" width="6.7109375" style="140" customWidth="1"/>
    <col min="15610" max="15610" width="8.42578125" style="140" customWidth="1"/>
    <col min="15611" max="15611" width="8.5703125" style="140" customWidth="1"/>
    <col min="15612" max="15612" width="8.7109375" style="140" customWidth="1"/>
    <col min="15613" max="15613" width="6.85546875" style="140" customWidth="1"/>
    <col min="15614" max="15614" width="4" style="140" customWidth="1"/>
    <col min="15615" max="15616" width="3.5703125" style="140" customWidth="1"/>
    <col min="15617" max="15617" width="3.7109375" style="140" customWidth="1"/>
    <col min="15618" max="15618" width="2.7109375" style="140" customWidth="1"/>
    <col min="15619" max="15621" width="4.85546875" style="140" customWidth="1"/>
    <col min="15622" max="15622" width="5.28515625" style="140" customWidth="1"/>
    <col min="15623" max="15623" width="6.7109375" style="140" customWidth="1"/>
    <col min="15624" max="15624" width="4.28515625" style="140" customWidth="1"/>
    <col min="15625" max="15625" width="5.42578125" style="140" customWidth="1"/>
    <col min="15626" max="15626" width="4.85546875" style="140" customWidth="1"/>
    <col min="15627" max="15628" width="4.28515625" style="140" customWidth="1"/>
    <col min="15629" max="15629" width="4.85546875" style="140" customWidth="1"/>
    <col min="15630" max="15630" width="4.5703125" style="140" customWidth="1"/>
    <col min="15631" max="15631" width="4.28515625" style="140" customWidth="1"/>
    <col min="15632" max="15632" width="2.85546875" style="140" customWidth="1"/>
    <col min="15633" max="15633" width="4.5703125" style="140" customWidth="1"/>
    <col min="15634" max="15634" width="4.42578125" style="140" customWidth="1"/>
    <col min="15635" max="15635" width="11.7109375" style="140" customWidth="1"/>
    <col min="15636" max="15636" width="5.140625" style="140" customWidth="1"/>
    <col min="15637" max="15637" width="5.28515625" style="140" customWidth="1"/>
    <col min="15638" max="15848" width="9.140625" style="140"/>
    <col min="15849" max="15849" width="4.28515625" style="140" customWidth="1"/>
    <col min="15850" max="15850" width="26.28515625" style="140" customWidth="1"/>
    <col min="15851" max="15851" width="6.28515625" style="140" customWidth="1"/>
    <col min="15852" max="15852" width="8.42578125" style="140" customWidth="1"/>
    <col min="15853" max="15853" width="8.85546875" style="140" customWidth="1"/>
    <col min="15854" max="15854" width="7.7109375" style="140" customWidth="1"/>
    <col min="15855" max="15855" width="8.28515625" style="140" customWidth="1"/>
    <col min="15856" max="15856" width="8.7109375" style="140" customWidth="1"/>
    <col min="15857" max="15857" width="8.85546875" style="140" customWidth="1"/>
    <col min="15858" max="15858" width="8.42578125" style="140" customWidth="1"/>
    <col min="15859" max="15859" width="10.7109375" style="140" customWidth="1"/>
    <col min="15860" max="15860" width="6.42578125" style="140" customWidth="1"/>
    <col min="15861" max="15861" width="7.5703125" style="140" customWidth="1"/>
    <col min="15862" max="15862" width="6.42578125" style="140" customWidth="1"/>
    <col min="15863" max="15863" width="8.28515625" style="140" customWidth="1"/>
    <col min="15864" max="15864" width="7.42578125" style="140" customWidth="1"/>
    <col min="15865" max="15865" width="6.7109375" style="140" customWidth="1"/>
    <col min="15866" max="15866" width="8.42578125" style="140" customWidth="1"/>
    <col min="15867" max="15867" width="8.5703125" style="140" customWidth="1"/>
    <col min="15868" max="15868" width="8.7109375" style="140" customWidth="1"/>
    <col min="15869" max="15869" width="6.85546875" style="140" customWidth="1"/>
    <col min="15870" max="15870" width="4" style="140" customWidth="1"/>
    <col min="15871" max="15872" width="3.5703125" style="140" customWidth="1"/>
    <col min="15873" max="15873" width="3.7109375" style="140" customWidth="1"/>
    <col min="15874" max="15874" width="2.7109375" style="140" customWidth="1"/>
    <col min="15875" max="15877" width="4.85546875" style="140" customWidth="1"/>
    <col min="15878" max="15878" width="5.28515625" style="140" customWidth="1"/>
    <col min="15879" max="15879" width="6.7109375" style="140" customWidth="1"/>
    <col min="15880" max="15880" width="4.28515625" style="140" customWidth="1"/>
    <col min="15881" max="15881" width="5.42578125" style="140" customWidth="1"/>
    <col min="15882" max="15882" width="4.85546875" style="140" customWidth="1"/>
    <col min="15883" max="15884" width="4.28515625" style="140" customWidth="1"/>
    <col min="15885" max="15885" width="4.85546875" style="140" customWidth="1"/>
    <col min="15886" max="15886" width="4.5703125" style="140" customWidth="1"/>
    <col min="15887" max="15887" width="4.28515625" style="140" customWidth="1"/>
    <col min="15888" max="15888" width="2.85546875" style="140" customWidth="1"/>
    <col min="15889" max="15889" width="4.5703125" style="140" customWidth="1"/>
    <col min="15890" max="15890" width="4.42578125" style="140" customWidth="1"/>
    <col min="15891" max="15891" width="11.7109375" style="140" customWidth="1"/>
    <col min="15892" max="15892" width="5.140625" style="140" customWidth="1"/>
    <col min="15893" max="15893" width="5.28515625" style="140" customWidth="1"/>
    <col min="15894" max="16104" width="9.140625" style="140"/>
    <col min="16105" max="16105" width="4.28515625" style="140" customWidth="1"/>
    <col min="16106" max="16106" width="26.28515625" style="140" customWidth="1"/>
    <col min="16107" max="16107" width="6.28515625" style="140" customWidth="1"/>
    <col min="16108" max="16108" width="8.42578125" style="140" customWidth="1"/>
    <col min="16109" max="16109" width="8.85546875" style="140" customWidth="1"/>
    <col min="16110" max="16110" width="7.7109375" style="140" customWidth="1"/>
    <col min="16111" max="16111" width="8.28515625" style="140" customWidth="1"/>
    <col min="16112" max="16112" width="8.7109375" style="140" customWidth="1"/>
    <col min="16113" max="16113" width="8.85546875" style="140" customWidth="1"/>
    <col min="16114" max="16114" width="8.42578125" style="140" customWidth="1"/>
    <col min="16115" max="16115" width="10.7109375" style="140" customWidth="1"/>
    <col min="16116" max="16116" width="6.42578125" style="140" customWidth="1"/>
    <col min="16117" max="16117" width="7.5703125" style="140" customWidth="1"/>
    <col min="16118" max="16118" width="6.42578125" style="140" customWidth="1"/>
    <col min="16119" max="16119" width="8.28515625" style="140" customWidth="1"/>
    <col min="16120" max="16120" width="7.42578125" style="140" customWidth="1"/>
    <col min="16121" max="16121" width="6.7109375" style="140" customWidth="1"/>
    <col min="16122" max="16122" width="8.42578125" style="140" customWidth="1"/>
    <col min="16123" max="16123" width="8.5703125" style="140" customWidth="1"/>
    <col min="16124" max="16124" width="8.7109375" style="140" customWidth="1"/>
    <col min="16125" max="16125" width="6.85546875" style="140" customWidth="1"/>
    <col min="16126" max="16126" width="4" style="140" customWidth="1"/>
    <col min="16127" max="16128" width="3.5703125" style="140" customWidth="1"/>
    <col min="16129" max="16129" width="3.7109375" style="140" customWidth="1"/>
    <col min="16130" max="16130" width="2.7109375" style="140" customWidth="1"/>
    <col min="16131" max="16133" width="4.85546875" style="140" customWidth="1"/>
    <col min="16134" max="16134" width="5.28515625" style="140" customWidth="1"/>
    <col min="16135" max="16135" width="6.7109375" style="140" customWidth="1"/>
    <col min="16136" max="16136" width="4.28515625" style="140" customWidth="1"/>
    <col min="16137" max="16137" width="5.42578125" style="140" customWidth="1"/>
    <col min="16138" max="16138" width="4.85546875" style="140" customWidth="1"/>
    <col min="16139" max="16140" width="4.28515625" style="140" customWidth="1"/>
    <col min="16141" max="16141" width="4.85546875" style="140" customWidth="1"/>
    <col min="16142" max="16142" width="4.5703125" style="140" customWidth="1"/>
    <col min="16143" max="16143" width="4.28515625" style="140" customWidth="1"/>
    <col min="16144" max="16144" width="2.85546875" style="140" customWidth="1"/>
    <col min="16145" max="16145" width="4.5703125" style="140" customWidth="1"/>
    <col min="16146" max="16146" width="4.42578125" style="140" customWidth="1"/>
    <col min="16147" max="16147" width="11.7109375" style="140" customWidth="1"/>
    <col min="16148" max="16148" width="5.140625" style="140" customWidth="1"/>
    <col min="16149" max="16149" width="5.28515625" style="140" customWidth="1"/>
    <col min="16150" max="16384" width="9.140625" style="140"/>
  </cols>
  <sheetData>
    <row r="1" spans="1:21" s="134" customFormat="1" ht="19.5" customHeight="1" x14ac:dyDescent="0.45">
      <c r="A1" s="1"/>
      <c r="B1" s="188" t="s">
        <v>1175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</row>
    <row r="2" spans="1:21" s="134" customFormat="1" ht="19.5" customHeight="1" x14ac:dyDescent="0.45">
      <c r="A2" s="1"/>
      <c r="B2" s="188" t="s">
        <v>1176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s="134" customFormat="1" ht="19.5" customHeight="1" x14ac:dyDescent="0.45">
      <c r="A3" s="1"/>
      <c r="B3" s="188" t="s">
        <v>1200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s="134" customFormat="1" ht="19.5" customHeight="1" x14ac:dyDescent="0.45">
      <c r="A4" s="1"/>
      <c r="B4" s="188" t="s">
        <v>1177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 s="134" customFormat="1" ht="19.5" customHeight="1" x14ac:dyDescent="0.45">
      <c r="A5" s="2"/>
      <c r="B5" s="189" t="s">
        <v>1202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</row>
    <row r="6" spans="1:21" s="135" customFormat="1" ht="19.5" customHeight="1" x14ac:dyDescent="0.45">
      <c r="A6" s="3"/>
      <c r="B6" s="190" t="s">
        <v>1180</v>
      </c>
      <c r="C6" s="192" t="s">
        <v>164</v>
      </c>
      <c r="D6" s="192"/>
      <c r="E6" s="193" t="s">
        <v>163</v>
      </c>
      <c r="F6" s="194"/>
      <c r="G6" s="194"/>
      <c r="H6" s="194"/>
      <c r="I6" s="195"/>
      <c r="J6" s="193" t="s">
        <v>162</v>
      </c>
      <c r="K6" s="194"/>
      <c r="L6" s="194"/>
      <c r="M6" s="194"/>
      <c r="N6" s="194"/>
      <c r="O6" s="195"/>
      <c r="P6" s="196" t="s">
        <v>1173</v>
      </c>
      <c r="Q6" s="197"/>
      <c r="R6" s="198"/>
      <c r="S6" s="4"/>
      <c r="T6" s="5"/>
      <c r="U6" s="6"/>
    </row>
    <row r="7" spans="1:21" s="135" customFormat="1" ht="19.5" customHeight="1" x14ac:dyDescent="0.45">
      <c r="A7" s="7" t="s">
        <v>1172</v>
      </c>
      <c r="B7" s="191"/>
      <c r="C7" s="199" t="s">
        <v>1171</v>
      </c>
      <c r="D7" s="200"/>
      <c r="E7" s="201" t="s">
        <v>1170</v>
      </c>
      <c r="F7" s="202"/>
      <c r="G7" s="203"/>
      <c r="H7" s="6" t="s">
        <v>1162</v>
      </c>
      <c r="I7" s="6" t="s">
        <v>1162</v>
      </c>
      <c r="J7" s="204" t="s">
        <v>1181</v>
      </c>
      <c r="K7" s="205"/>
      <c r="L7" s="204" t="s">
        <v>1162</v>
      </c>
      <c r="M7" s="205"/>
      <c r="N7" s="185" t="s">
        <v>1162</v>
      </c>
      <c r="O7" s="187"/>
      <c r="P7" s="185" t="s">
        <v>1169</v>
      </c>
      <c r="Q7" s="186"/>
      <c r="R7" s="187"/>
      <c r="S7" s="8" t="s">
        <v>1162</v>
      </c>
      <c r="T7" s="8" t="s">
        <v>1162</v>
      </c>
      <c r="U7" s="7"/>
    </row>
    <row r="8" spans="1:21" s="135" customFormat="1" ht="19.5" customHeight="1" x14ac:dyDescent="0.45">
      <c r="A8" s="7" t="s">
        <v>1168</v>
      </c>
      <c r="B8" s="9" t="s">
        <v>1175</v>
      </c>
      <c r="C8" s="207" t="s">
        <v>1167</v>
      </c>
      <c r="D8" s="208"/>
      <c r="E8" s="204" t="s">
        <v>1166</v>
      </c>
      <c r="F8" s="209"/>
      <c r="G8" s="205"/>
      <c r="H8" s="7" t="s">
        <v>1165</v>
      </c>
      <c r="I8" s="7" t="s">
        <v>1164</v>
      </c>
      <c r="J8" s="160"/>
      <c r="K8" s="161"/>
      <c r="L8" s="204" t="s">
        <v>1165</v>
      </c>
      <c r="M8" s="205"/>
      <c r="N8" s="210" t="s">
        <v>1164</v>
      </c>
      <c r="O8" s="211"/>
      <c r="P8" s="162" t="s">
        <v>1163</v>
      </c>
      <c r="Q8" s="212" t="s">
        <v>1162</v>
      </c>
      <c r="R8" s="213"/>
      <c r="S8" s="10" t="s">
        <v>1158</v>
      </c>
      <c r="T8" s="11" t="s">
        <v>1161</v>
      </c>
      <c r="U8" s="7"/>
    </row>
    <row r="9" spans="1:21" s="135" customFormat="1" ht="19.5" customHeight="1" x14ac:dyDescent="0.45">
      <c r="A9" s="7" t="s">
        <v>1160</v>
      </c>
      <c r="B9" s="9"/>
      <c r="C9" s="214"/>
      <c r="D9" s="214"/>
      <c r="E9" s="215"/>
      <c r="F9" s="216"/>
      <c r="G9" s="217"/>
      <c r="H9" s="12"/>
      <c r="I9" s="12"/>
      <c r="J9" s="163"/>
      <c r="K9" s="164"/>
      <c r="L9" s="218"/>
      <c r="M9" s="219"/>
      <c r="N9" s="218"/>
      <c r="O9" s="219"/>
      <c r="P9" s="165" t="s">
        <v>1159</v>
      </c>
      <c r="Q9" s="220" t="s">
        <v>1158</v>
      </c>
      <c r="R9" s="221"/>
      <c r="S9" s="13"/>
      <c r="T9" s="14" t="s">
        <v>1157</v>
      </c>
      <c r="U9" s="7" t="s">
        <v>4</v>
      </c>
    </row>
    <row r="10" spans="1:21" s="136" customFormat="1" ht="19.5" customHeight="1" x14ac:dyDescent="0.4">
      <c r="A10" s="15"/>
      <c r="B10" s="16"/>
      <c r="C10" s="17"/>
      <c r="D10" s="17"/>
      <c r="E10" s="17" t="s">
        <v>1147</v>
      </c>
      <c r="F10" s="17"/>
      <c r="G10" s="18" t="s">
        <v>1156</v>
      </c>
      <c r="H10" s="17"/>
      <c r="I10" s="17"/>
      <c r="J10" s="19" t="s">
        <v>1147</v>
      </c>
      <c r="K10" s="18" t="s">
        <v>1156</v>
      </c>
      <c r="L10" s="18" t="s">
        <v>1155</v>
      </c>
      <c r="M10" s="18" t="s">
        <v>1154</v>
      </c>
      <c r="N10" s="18" t="s">
        <v>1155</v>
      </c>
      <c r="O10" s="18" t="s">
        <v>1154</v>
      </c>
      <c r="P10" s="20"/>
      <c r="Q10" s="21"/>
      <c r="R10" s="18" t="s">
        <v>1154</v>
      </c>
      <c r="S10" s="18" t="s">
        <v>1153</v>
      </c>
      <c r="T10" s="18" t="s">
        <v>1153</v>
      </c>
      <c r="U10" s="15"/>
    </row>
    <row r="11" spans="1:21" s="136" customFormat="1" ht="19.5" customHeight="1" x14ac:dyDescent="0.4">
      <c r="A11" s="15"/>
      <c r="B11" s="16" t="s">
        <v>1152</v>
      </c>
      <c r="C11" s="17" t="s">
        <v>3</v>
      </c>
      <c r="D11" s="17" t="s">
        <v>2</v>
      </c>
      <c r="E11" s="17" t="s">
        <v>1151</v>
      </c>
      <c r="F11" s="17" t="s">
        <v>1147</v>
      </c>
      <c r="G11" s="18" t="s">
        <v>1148</v>
      </c>
      <c r="H11" s="17" t="s">
        <v>1149</v>
      </c>
      <c r="I11" s="17" t="s">
        <v>1149</v>
      </c>
      <c r="J11" s="17" t="s">
        <v>1151</v>
      </c>
      <c r="K11" s="18" t="s">
        <v>1148</v>
      </c>
      <c r="L11" s="18" t="s">
        <v>1150</v>
      </c>
      <c r="M11" s="18" t="s">
        <v>1148</v>
      </c>
      <c r="N11" s="18" t="s">
        <v>1150</v>
      </c>
      <c r="O11" s="18" t="s">
        <v>1148</v>
      </c>
      <c r="P11" s="18" t="s">
        <v>1147</v>
      </c>
      <c r="Q11" s="18" t="s">
        <v>1149</v>
      </c>
      <c r="R11" s="18" t="s">
        <v>1148</v>
      </c>
      <c r="S11" s="18" t="s">
        <v>1148</v>
      </c>
      <c r="T11" s="18" t="s">
        <v>1148</v>
      </c>
      <c r="U11" s="15"/>
    </row>
    <row r="12" spans="1:21" s="136" customFormat="1" ht="19.5" customHeight="1" x14ac:dyDescent="0.4">
      <c r="A12" s="22"/>
      <c r="B12" s="23"/>
      <c r="C12" s="24"/>
      <c r="D12" s="24"/>
      <c r="E12" s="24"/>
      <c r="F12" s="24"/>
      <c r="G12" s="25" t="s">
        <v>1147</v>
      </c>
      <c r="H12" s="24"/>
      <c r="I12" s="24"/>
      <c r="J12" s="24"/>
      <c r="K12" s="25" t="s">
        <v>1147</v>
      </c>
      <c r="L12" s="25"/>
      <c r="M12" s="25" t="s">
        <v>1146</v>
      </c>
      <c r="N12" s="25"/>
      <c r="O12" s="25" t="s">
        <v>1146</v>
      </c>
      <c r="P12" s="25"/>
      <c r="Q12" s="25"/>
      <c r="R12" s="25" t="s">
        <v>1146</v>
      </c>
      <c r="S12" s="25" t="s">
        <v>1146</v>
      </c>
      <c r="T12" s="25" t="s">
        <v>1146</v>
      </c>
      <c r="U12" s="22"/>
    </row>
    <row r="13" spans="1:21" s="134" customFormat="1" ht="19.5" customHeight="1" x14ac:dyDescent="0.45">
      <c r="A13" s="26"/>
      <c r="B13" s="27"/>
      <c r="C13" s="26"/>
      <c r="D13" s="26"/>
      <c r="E13" s="28"/>
      <c r="F13" s="28"/>
      <c r="G13" s="28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9"/>
      <c r="T13" s="29"/>
      <c r="U13" s="26"/>
    </row>
    <row r="14" spans="1:21" s="134" customFormat="1" ht="19.5" customHeight="1" x14ac:dyDescent="0.45">
      <c r="A14" s="30">
        <v>1</v>
      </c>
      <c r="B14" s="31" t="s">
        <v>1145</v>
      </c>
      <c r="C14" s="32">
        <v>1</v>
      </c>
      <c r="D14" s="32"/>
      <c r="E14" s="32"/>
      <c r="F14" s="32"/>
      <c r="G14" s="32"/>
      <c r="H14" s="32"/>
      <c r="I14" s="32"/>
      <c r="J14" s="32">
        <v>4</v>
      </c>
      <c r="K14" s="32">
        <v>16</v>
      </c>
      <c r="L14" s="32"/>
      <c r="M14" s="32"/>
      <c r="N14" s="32"/>
      <c r="O14" s="32"/>
      <c r="P14" s="32"/>
      <c r="Q14" s="32">
        <v>1</v>
      </c>
      <c r="R14" s="28">
        <v>0</v>
      </c>
      <c r="S14" s="33">
        <v>3</v>
      </c>
      <c r="T14" s="33">
        <v>1</v>
      </c>
      <c r="U14" s="28">
        <f t="shared" ref="U14:U22" si="0">SUM(C14:T14)</f>
        <v>26</v>
      </c>
    </row>
    <row r="15" spans="1:21" s="134" customFormat="1" ht="19.5" customHeight="1" x14ac:dyDescent="0.45">
      <c r="A15" s="28"/>
      <c r="B15" s="34" t="s">
        <v>1144</v>
      </c>
      <c r="C15" s="35"/>
      <c r="D15" s="35"/>
      <c r="E15" s="35">
        <v>1</v>
      </c>
      <c r="F15" s="35"/>
      <c r="G15" s="35"/>
      <c r="H15" s="35"/>
      <c r="I15" s="35"/>
      <c r="J15" s="35"/>
      <c r="K15" s="35">
        <v>5</v>
      </c>
      <c r="L15" s="35"/>
      <c r="M15" s="35"/>
      <c r="N15" s="35"/>
      <c r="O15" s="35"/>
      <c r="P15" s="35"/>
      <c r="Q15" s="35"/>
      <c r="R15" s="36"/>
      <c r="S15" s="37">
        <v>1</v>
      </c>
      <c r="T15" s="37"/>
      <c r="U15" s="36">
        <f t="shared" si="0"/>
        <v>7</v>
      </c>
    </row>
    <row r="16" spans="1:21" s="134" customFormat="1" ht="19.5" customHeight="1" x14ac:dyDescent="0.45">
      <c r="A16" s="28"/>
      <c r="B16" s="34" t="s">
        <v>1143</v>
      </c>
      <c r="C16" s="35"/>
      <c r="D16" s="35"/>
      <c r="E16" s="35">
        <v>1</v>
      </c>
      <c r="F16" s="35"/>
      <c r="G16" s="35"/>
      <c r="H16" s="35"/>
      <c r="I16" s="35"/>
      <c r="J16" s="35"/>
      <c r="K16" s="35">
        <v>4</v>
      </c>
      <c r="L16" s="35"/>
      <c r="M16" s="35"/>
      <c r="N16" s="35"/>
      <c r="O16" s="35"/>
      <c r="P16" s="35"/>
      <c r="Q16" s="35"/>
      <c r="R16" s="36"/>
      <c r="S16" s="37"/>
      <c r="T16" s="37"/>
      <c r="U16" s="36">
        <f t="shared" si="0"/>
        <v>5</v>
      </c>
    </row>
    <row r="17" spans="1:21" s="134" customFormat="1" ht="19.5" customHeight="1" x14ac:dyDescent="0.45">
      <c r="A17" s="28"/>
      <c r="B17" s="34" t="s">
        <v>1142</v>
      </c>
      <c r="C17" s="35"/>
      <c r="D17" s="35"/>
      <c r="E17" s="35">
        <v>1</v>
      </c>
      <c r="F17" s="35"/>
      <c r="G17" s="35"/>
      <c r="H17" s="35"/>
      <c r="I17" s="35"/>
      <c r="J17" s="35">
        <v>1</v>
      </c>
      <c r="K17" s="35">
        <v>4</v>
      </c>
      <c r="L17" s="35"/>
      <c r="M17" s="35"/>
      <c r="N17" s="35"/>
      <c r="O17" s="35"/>
      <c r="P17" s="35"/>
      <c r="Q17" s="35"/>
      <c r="R17" s="36"/>
      <c r="S17" s="37"/>
      <c r="T17" s="37"/>
      <c r="U17" s="36">
        <f t="shared" si="0"/>
        <v>6</v>
      </c>
    </row>
    <row r="18" spans="1:21" s="134" customFormat="1" ht="19.5" customHeight="1" x14ac:dyDescent="0.45">
      <c r="A18" s="28"/>
      <c r="B18" s="34" t="s">
        <v>1141</v>
      </c>
      <c r="C18" s="35"/>
      <c r="D18" s="35"/>
      <c r="E18" s="35">
        <v>1</v>
      </c>
      <c r="F18" s="35"/>
      <c r="G18" s="35"/>
      <c r="H18" s="35"/>
      <c r="I18" s="35"/>
      <c r="J18" s="35">
        <v>1</v>
      </c>
      <c r="K18" s="35">
        <v>4</v>
      </c>
      <c r="L18" s="35"/>
      <c r="M18" s="35"/>
      <c r="N18" s="35"/>
      <c r="O18" s="35"/>
      <c r="P18" s="35"/>
      <c r="Q18" s="35"/>
      <c r="R18" s="36"/>
      <c r="S18" s="37"/>
      <c r="T18" s="37"/>
      <c r="U18" s="36">
        <f t="shared" si="0"/>
        <v>6</v>
      </c>
    </row>
    <row r="19" spans="1:21" s="134" customFormat="1" ht="19.5" customHeight="1" x14ac:dyDescent="0.45">
      <c r="A19" s="28"/>
      <c r="B19" s="34" t="s">
        <v>1140</v>
      </c>
      <c r="C19" s="35"/>
      <c r="D19" s="35"/>
      <c r="E19" s="35">
        <v>1</v>
      </c>
      <c r="F19" s="35"/>
      <c r="G19" s="35"/>
      <c r="H19" s="35"/>
      <c r="I19" s="35"/>
      <c r="J19" s="35">
        <v>1</v>
      </c>
      <c r="K19" s="35">
        <v>4</v>
      </c>
      <c r="L19" s="35"/>
      <c r="M19" s="35"/>
      <c r="N19" s="35"/>
      <c r="O19" s="35"/>
      <c r="P19" s="35"/>
      <c r="Q19" s="35"/>
      <c r="R19" s="36"/>
      <c r="S19" s="37">
        <v>1</v>
      </c>
      <c r="T19" s="37"/>
      <c r="U19" s="36">
        <f t="shared" si="0"/>
        <v>7</v>
      </c>
    </row>
    <row r="20" spans="1:21" s="134" customFormat="1" ht="19.5" customHeight="1" x14ac:dyDescent="0.45">
      <c r="A20" s="28"/>
      <c r="B20" s="34" t="s">
        <v>1139</v>
      </c>
      <c r="C20" s="35"/>
      <c r="D20" s="35"/>
      <c r="E20" s="35">
        <v>1</v>
      </c>
      <c r="F20" s="35"/>
      <c r="G20" s="35"/>
      <c r="H20" s="35"/>
      <c r="I20" s="35"/>
      <c r="J20" s="35"/>
      <c r="K20" s="35">
        <v>4</v>
      </c>
      <c r="L20" s="35"/>
      <c r="M20" s="35"/>
      <c r="N20" s="35"/>
      <c r="O20" s="35"/>
      <c r="P20" s="35"/>
      <c r="Q20" s="35"/>
      <c r="R20" s="36"/>
      <c r="S20" s="37">
        <v>1</v>
      </c>
      <c r="T20" s="37"/>
      <c r="U20" s="36">
        <f t="shared" si="0"/>
        <v>6</v>
      </c>
    </row>
    <row r="21" spans="1:21" s="134" customFormat="1" ht="19.5" customHeight="1" x14ac:dyDescent="0.45">
      <c r="A21" s="28"/>
      <c r="B21" s="34" t="s">
        <v>1138</v>
      </c>
      <c r="C21" s="35"/>
      <c r="D21" s="35"/>
      <c r="E21" s="35"/>
      <c r="F21" s="35"/>
      <c r="G21" s="35"/>
      <c r="H21" s="35">
        <v>1</v>
      </c>
      <c r="I21" s="35"/>
      <c r="J21" s="35"/>
      <c r="K21" s="35">
        <v>2</v>
      </c>
      <c r="L21" s="35"/>
      <c r="M21" s="35"/>
      <c r="N21" s="35"/>
      <c r="O21" s="35"/>
      <c r="P21" s="35"/>
      <c r="Q21" s="35"/>
      <c r="R21" s="36"/>
      <c r="S21" s="37">
        <v>1</v>
      </c>
      <c r="T21" s="37"/>
      <c r="U21" s="36">
        <f t="shared" si="0"/>
        <v>4</v>
      </c>
    </row>
    <row r="22" spans="1:21" s="134" customFormat="1" ht="19.5" customHeight="1" x14ac:dyDescent="0.45">
      <c r="A22" s="28"/>
      <c r="B22" s="34" t="s">
        <v>1137</v>
      </c>
      <c r="C22" s="35"/>
      <c r="D22" s="35"/>
      <c r="E22" s="35">
        <v>1</v>
      </c>
      <c r="F22" s="35"/>
      <c r="G22" s="35"/>
      <c r="H22" s="35"/>
      <c r="I22" s="35"/>
      <c r="J22" s="35"/>
      <c r="K22" s="35">
        <v>4</v>
      </c>
      <c r="L22" s="35"/>
      <c r="M22" s="35"/>
      <c r="N22" s="35"/>
      <c r="O22" s="35"/>
      <c r="P22" s="35"/>
      <c r="Q22" s="35"/>
      <c r="R22" s="36"/>
      <c r="S22" s="37">
        <v>1</v>
      </c>
      <c r="T22" s="37"/>
      <c r="U22" s="36">
        <f t="shared" si="0"/>
        <v>6</v>
      </c>
    </row>
    <row r="23" spans="1:21" s="134" customFormat="1" ht="19.5" customHeight="1" x14ac:dyDescent="0.45">
      <c r="A23" s="28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0"/>
      <c r="T23" s="40"/>
      <c r="U23" s="39"/>
    </row>
    <row r="24" spans="1:21" s="134" customFormat="1" ht="19.5" customHeight="1" x14ac:dyDescent="0.45">
      <c r="A24" s="28"/>
      <c r="B24" s="41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33"/>
      <c r="T24" s="33"/>
      <c r="U24" s="28"/>
    </row>
    <row r="25" spans="1:21" s="134" customFormat="1" ht="19.5" customHeight="1" x14ac:dyDescent="0.45">
      <c r="A25" s="28"/>
      <c r="B25" s="41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33"/>
      <c r="T25" s="33"/>
      <c r="U25" s="28"/>
    </row>
    <row r="26" spans="1:21" s="134" customFormat="1" ht="19.5" customHeight="1" x14ac:dyDescent="0.45">
      <c r="A26" s="28"/>
      <c r="B26" s="41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33"/>
      <c r="T26" s="33"/>
      <c r="U26" s="28"/>
    </row>
    <row r="27" spans="1:21" s="134" customFormat="1" ht="19.5" customHeight="1" x14ac:dyDescent="0.45">
      <c r="A27" s="28"/>
      <c r="B27" s="41" t="s">
        <v>1136</v>
      </c>
      <c r="C27" s="42">
        <f t="shared" ref="C27:U27" si="1">SUM(C15:C22)</f>
        <v>0</v>
      </c>
      <c r="D27" s="42">
        <f t="shared" si="1"/>
        <v>0</v>
      </c>
      <c r="E27" s="42">
        <f t="shared" si="1"/>
        <v>7</v>
      </c>
      <c r="F27" s="42">
        <f t="shared" si="1"/>
        <v>0</v>
      </c>
      <c r="G27" s="42">
        <f>SUM(G15:G22)</f>
        <v>0</v>
      </c>
      <c r="H27" s="42">
        <f t="shared" si="1"/>
        <v>1</v>
      </c>
      <c r="I27" s="42">
        <f t="shared" si="1"/>
        <v>0</v>
      </c>
      <c r="J27" s="42">
        <f t="shared" si="1"/>
        <v>3</v>
      </c>
      <c r="K27" s="42">
        <f t="shared" si="1"/>
        <v>31</v>
      </c>
      <c r="L27" s="42">
        <f t="shared" si="1"/>
        <v>0</v>
      </c>
      <c r="M27" s="42">
        <f t="shared" si="1"/>
        <v>0</v>
      </c>
      <c r="N27" s="42">
        <f t="shared" si="1"/>
        <v>0</v>
      </c>
      <c r="O27" s="42">
        <f t="shared" si="1"/>
        <v>0</v>
      </c>
      <c r="P27" s="42">
        <f t="shared" si="1"/>
        <v>0</v>
      </c>
      <c r="Q27" s="42">
        <f t="shared" si="1"/>
        <v>0</v>
      </c>
      <c r="R27" s="42">
        <f>SUM(R15:R22)</f>
        <v>0</v>
      </c>
      <c r="S27" s="43">
        <f t="shared" si="1"/>
        <v>5</v>
      </c>
      <c r="T27" s="43">
        <f t="shared" si="1"/>
        <v>0</v>
      </c>
      <c r="U27" s="42">
        <f t="shared" si="1"/>
        <v>47</v>
      </c>
    </row>
    <row r="28" spans="1:21" s="134" customFormat="1" ht="19.5" customHeight="1" x14ac:dyDescent="0.45">
      <c r="A28" s="42"/>
      <c r="B28" s="44" t="s">
        <v>169</v>
      </c>
      <c r="C28" s="42">
        <f t="shared" ref="C28:U28" si="2">SUM(C14+C27)</f>
        <v>1</v>
      </c>
      <c r="D28" s="42">
        <f t="shared" si="2"/>
        <v>0</v>
      </c>
      <c r="E28" s="42">
        <f t="shared" si="2"/>
        <v>7</v>
      </c>
      <c r="F28" s="42">
        <f t="shared" si="2"/>
        <v>0</v>
      </c>
      <c r="G28" s="42">
        <f>SUM(G14+G27)</f>
        <v>0</v>
      </c>
      <c r="H28" s="42">
        <f t="shared" si="2"/>
        <v>1</v>
      </c>
      <c r="I28" s="42">
        <f t="shared" si="2"/>
        <v>0</v>
      </c>
      <c r="J28" s="42">
        <f t="shared" si="2"/>
        <v>7</v>
      </c>
      <c r="K28" s="42">
        <f t="shared" si="2"/>
        <v>47</v>
      </c>
      <c r="L28" s="42">
        <f t="shared" si="2"/>
        <v>0</v>
      </c>
      <c r="M28" s="42">
        <f t="shared" si="2"/>
        <v>0</v>
      </c>
      <c r="N28" s="42">
        <f t="shared" si="2"/>
        <v>0</v>
      </c>
      <c r="O28" s="42">
        <f t="shared" si="2"/>
        <v>0</v>
      </c>
      <c r="P28" s="42">
        <f t="shared" si="2"/>
        <v>0</v>
      </c>
      <c r="Q28" s="42">
        <f t="shared" si="2"/>
        <v>1</v>
      </c>
      <c r="R28" s="42">
        <f>SUM(R14+R27)</f>
        <v>0</v>
      </c>
      <c r="S28" s="43">
        <f t="shared" si="2"/>
        <v>8</v>
      </c>
      <c r="T28" s="43">
        <f t="shared" si="2"/>
        <v>1</v>
      </c>
      <c r="U28" s="42">
        <f t="shared" si="2"/>
        <v>73</v>
      </c>
    </row>
    <row r="29" spans="1:21" s="71" customFormat="1" ht="19.5" customHeight="1" x14ac:dyDescent="0.45">
      <c r="A29" s="45"/>
      <c r="B29" s="4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7"/>
      <c r="T29" s="47"/>
      <c r="U29" s="45"/>
    </row>
    <row r="30" spans="1:21" s="71" customFormat="1" ht="19.5" customHeight="1" x14ac:dyDescent="0.45">
      <c r="A30" s="45"/>
      <c r="B30" s="4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7"/>
      <c r="T30" s="47"/>
      <c r="U30" s="45"/>
    </row>
    <row r="31" spans="1:21" s="71" customFormat="1" ht="19.5" customHeight="1" x14ac:dyDescent="0.45">
      <c r="A31" s="45"/>
      <c r="B31" s="4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7"/>
      <c r="T31" s="47"/>
      <c r="U31" s="45"/>
    </row>
    <row r="32" spans="1:21" s="134" customFormat="1" ht="19.5" customHeight="1" x14ac:dyDescent="0.45">
      <c r="A32" s="28"/>
      <c r="B32" s="41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33"/>
      <c r="T32" s="33"/>
      <c r="U32" s="28"/>
    </row>
    <row r="33" spans="1:21" s="134" customFormat="1" ht="19.5" customHeight="1" x14ac:dyDescent="0.45">
      <c r="A33" s="30">
        <v>2</v>
      </c>
      <c r="B33" s="31" t="s">
        <v>1135</v>
      </c>
      <c r="C33" s="28">
        <v>1</v>
      </c>
      <c r="D33" s="32"/>
      <c r="E33" s="32"/>
      <c r="F33" s="32"/>
      <c r="G33" s="32"/>
      <c r="H33" s="32"/>
      <c r="I33" s="32"/>
      <c r="J33" s="32">
        <v>4</v>
      </c>
      <c r="K33" s="32">
        <v>18</v>
      </c>
      <c r="L33" s="32"/>
      <c r="M33" s="32"/>
      <c r="N33" s="32"/>
      <c r="O33" s="32"/>
      <c r="P33" s="32"/>
      <c r="Q33" s="32">
        <v>1</v>
      </c>
      <c r="R33" s="28"/>
      <c r="S33" s="33">
        <v>3</v>
      </c>
      <c r="T33" s="33">
        <v>2</v>
      </c>
      <c r="U33" s="28">
        <f t="shared" ref="U33:U46" si="3">SUM(C33:T33)</f>
        <v>29</v>
      </c>
    </row>
    <row r="34" spans="1:21" s="134" customFormat="1" ht="19.5" customHeight="1" x14ac:dyDescent="0.45">
      <c r="A34" s="28"/>
      <c r="B34" s="34" t="s">
        <v>1134</v>
      </c>
      <c r="C34" s="36"/>
      <c r="D34" s="35"/>
      <c r="E34" s="35">
        <v>1</v>
      </c>
      <c r="F34" s="35"/>
      <c r="G34" s="35"/>
      <c r="H34" s="35"/>
      <c r="I34" s="35"/>
      <c r="J34" s="35"/>
      <c r="K34" s="36">
        <v>6</v>
      </c>
      <c r="L34" s="35"/>
      <c r="M34" s="48"/>
      <c r="N34" s="35"/>
      <c r="O34" s="35"/>
      <c r="P34" s="35"/>
      <c r="Q34" s="35"/>
      <c r="R34" s="36"/>
      <c r="S34" s="37">
        <v>0</v>
      </c>
      <c r="T34" s="37"/>
      <c r="U34" s="36">
        <f t="shared" si="3"/>
        <v>7</v>
      </c>
    </row>
    <row r="35" spans="1:21" s="134" customFormat="1" ht="19.5" customHeight="1" x14ac:dyDescent="0.45">
      <c r="A35" s="28"/>
      <c r="B35" s="34" t="s">
        <v>1133</v>
      </c>
      <c r="C35" s="36"/>
      <c r="D35" s="35"/>
      <c r="E35" s="35">
        <v>1</v>
      </c>
      <c r="F35" s="35"/>
      <c r="G35" s="35"/>
      <c r="H35" s="35"/>
      <c r="I35" s="35"/>
      <c r="J35" s="35"/>
      <c r="K35" s="36">
        <v>5</v>
      </c>
      <c r="L35" s="35"/>
      <c r="M35" s="35"/>
      <c r="N35" s="35"/>
      <c r="O35" s="35"/>
      <c r="P35" s="35"/>
      <c r="Q35" s="35"/>
      <c r="R35" s="36"/>
      <c r="S35" s="37">
        <v>1</v>
      </c>
      <c r="T35" s="37"/>
      <c r="U35" s="36">
        <f t="shared" si="3"/>
        <v>7</v>
      </c>
    </row>
    <row r="36" spans="1:21" s="134" customFormat="1" ht="19.5" customHeight="1" x14ac:dyDescent="0.45">
      <c r="A36" s="28"/>
      <c r="B36" s="34" t="s">
        <v>1132</v>
      </c>
      <c r="C36" s="36"/>
      <c r="D36" s="35"/>
      <c r="E36" s="35">
        <v>1</v>
      </c>
      <c r="F36" s="35"/>
      <c r="G36" s="35"/>
      <c r="H36" s="35"/>
      <c r="I36" s="35"/>
      <c r="J36" s="35">
        <v>1</v>
      </c>
      <c r="K36" s="36">
        <v>4</v>
      </c>
      <c r="L36" s="35"/>
      <c r="M36" s="35"/>
      <c r="N36" s="35"/>
      <c r="O36" s="35"/>
      <c r="P36" s="35"/>
      <c r="Q36" s="35"/>
      <c r="R36" s="36"/>
      <c r="S36" s="37">
        <v>1</v>
      </c>
      <c r="T36" s="37"/>
      <c r="U36" s="36">
        <f t="shared" si="3"/>
        <v>7</v>
      </c>
    </row>
    <row r="37" spans="1:21" s="134" customFormat="1" ht="19.5" customHeight="1" x14ac:dyDescent="0.45">
      <c r="A37" s="28"/>
      <c r="B37" s="34" t="s">
        <v>1131</v>
      </c>
      <c r="C37" s="36"/>
      <c r="D37" s="35"/>
      <c r="E37" s="35">
        <v>1</v>
      </c>
      <c r="F37" s="35"/>
      <c r="G37" s="35"/>
      <c r="H37" s="35"/>
      <c r="I37" s="35"/>
      <c r="J37" s="35"/>
      <c r="K37" s="36">
        <v>4</v>
      </c>
      <c r="L37" s="35"/>
      <c r="M37" s="35"/>
      <c r="N37" s="35"/>
      <c r="O37" s="35"/>
      <c r="P37" s="35"/>
      <c r="Q37" s="35"/>
      <c r="R37" s="36"/>
      <c r="S37" s="37">
        <v>1</v>
      </c>
      <c r="T37" s="37"/>
      <c r="U37" s="36">
        <f t="shared" si="3"/>
        <v>6</v>
      </c>
    </row>
    <row r="38" spans="1:21" s="134" customFormat="1" ht="19.5" customHeight="1" x14ac:dyDescent="0.45">
      <c r="A38" s="28"/>
      <c r="B38" s="34" t="s">
        <v>1130</v>
      </c>
      <c r="C38" s="36"/>
      <c r="D38" s="35"/>
      <c r="E38" s="35">
        <v>1</v>
      </c>
      <c r="F38" s="35"/>
      <c r="G38" s="35"/>
      <c r="H38" s="35"/>
      <c r="I38" s="35"/>
      <c r="J38" s="35">
        <v>1</v>
      </c>
      <c r="K38" s="36">
        <v>8</v>
      </c>
      <c r="L38" s="35"/>
      <c r="M38" s="48"/>
      <c r="N38" s="35"/>
      <c r="O38" s="35"/>
      <c r="P38" s="35"/>
      <c r="Q38" s="35"/>
      <c r="R38" s="36"/>
      <c r="S38" s="37">
        <v>1</v>
      </c>
      <c r="T38" s="37"/>
      <c r="U38" s="36">
        <f t="shared" si="3"/>
        <v>11</v>
      </c>
    </row>
    <row r="39" spans="1:21" s="134" customFormat="1" ht="19.5" customHeight="1" x14ac:dyDescent="0.45">
      <c r="A39" s="28"/>
      <c r="B39" s="34" t="s">
        <v>1129</v>
      </c>
      <c r="C39" s="36"/>
      <c r="D39" s="35"/>
      <c r="E39" s="35">
        <v>1</v>
      </c>
      <c r="F39" s="35"/>
      <c r="G39" s="35"/>
      <c r="H39" s="35"/>
      <c r="I39" s="35"/>
      <c r="J39" s="35">
        <v>1</v>
      </c>
      <c r="K39" s="35">
        <v>6</v>
      </c>
      <c r="L39" s="35"/>
      <c r="M39" s="35">
        <v>1</v>
      </c>
      <c r="N39" s="35"/>
      <c r="O39" s="35"/>
      <c r="P39" s="35"/>
      <c r="Q39" s="35"/>
      <c r="R39" s="36"/>
      <c r="S39" s="37">
        <v>1</v>
      </c>
      <c r="T39" s="37"/>
      <c r="U39" s="36">
        <f t="shared" si="3"/>
        <v>10</v>
      </c>
    </row>
    <row r="40" spans="1:21" s="134" customFormat="1" ht="19.5" customHeight="1" x14ac:dyDescent="0.45">
      <c r="A40" s="28"/>
      <c r="B40" s="34" t="s">
        <v>1128</v>
      </c>
      <c r="C40" s="36"/>
      <c r="D40" s="35"/>
      <c r="E40" s="35">
        <v>1</v>
      </c>
      <c r="F40" s="35"/>
      <c r="G40" s="35"/>
      <c r="H40" s="35"/>
      <c r="I40" s="35"/>
      <c r="J40" s="35"/>
      <c r="K40" s="35">
        <v>4</v>
      </c>
      <c r="L40" s="35"/>
      <c r="M40" s="35"/>
      <c r="N40" s="35"/>
      <c r="O40" s="35"/>
      <c r="P40" s="35"/>
      <c r="Q40" s="35"/>
      <c r="R40" s="36"/>
      <c r="S40" s="37">
        <v>1</v>
      </c>
      <c r="T40" s="37"/>
      <c r="U40" s="36">
        <f t="shared" si="3"/>
        <v>6</v>
      </c>
    </row>
    <row r="41" spans="1:21" s="134" customFormat="1" ht="19.5" customHeight="1" x14ac:dyDescent="0.45">
      <c r="A41" s="28"/>
      <c r="B41" s="34" t="s">
        <v>1127</v>
      </c>
      <c r="C41" s="36"/>
      <c r="D41" s="35"/>
      <c r="E41" s="35">
        <v>1</v>
      </c>
      <c r="F41" s="35"/>
      <c r="G41" s="35"/>
      <c r="H41" s="35"/>
      <c r="I41" s="35"/>
      <c r="J41" s="35"/>
      <c r="K41" s="35">
        <v>4</v>
      </c>
      <c r="L41" s="35"/>
      <c r="M41" s="35"/>
      <c r="N41" s="35"/>
      <c r="O41" s="35"/>
      <c r="P41" s="35"/>
      <c r="Q41" s="35"/>
      <c r="R41" s="36"/>
      <c r="S41" s="37"/>
      <c r="T41" s="37"/>
      <c r="U41" s="36">
        <f t="shared" si="3"/>
        <v>5</v>
      </c>
    </row>
    <row r="42" spans="1:21" s="134" customFormat="1" ht="19.5" customHeight="1" x14ac:dyDescent="0.45">
      <c r="A42" s="28"/>
      <c r="B42" s="34" t="s">
        <v>1126</v>
      </c>
      <c r="C42" s="36"/>
      <c r="D42" s="35"/>
      <c r="E42" s="35">
        <v>1</v>
      </c>
      <c r="F42" s="35"/>
      <c r="G42" s="35"/>
      <c r="H42" s="35"/>
      <c r="I42" s="35"/>
      <c r="J42" s="35">
        <v>1</v>
      </c>
      <c r="K42" s="35">
        <v>3</v>
      </c>
      <c r="L42" s="35"/>
      <c r="M42" s="35"/>
      <c r="N42" s="35"/>
      <c r="O42" s="35"/>
      <c r="P42" s="35"/>
      <c r="Q42" s="35"/>
      <c r="R42" s="36"/>
      <c r="S42" s="37">
        <v>1</v>
      </c>
      <c r="T42" s="37"/>
      <c r="U42" s="36">
        <f t="shared" si="3"/>
        <v>6</v>
      </c>
    </row>
    <row r="43" spans="1:21" s="134" customFormat="1" ht="19.5" customHeight="1" x14ac:dyDescent="0.45">
      <c r="A43" s="28"/>
      <c r="B43" s="34" t="s">
        <v>1125</v>
      </c>
      <c r="C43" s="36"/>
      <c r="D43" s="35"/>
      <c r="E43" s="35">
        <v>1</v>
      </c>
      <c r="F43" s="35"/>
      <c r="G43" s="35"/>
      <c r="H43" s="35"/>
      <c r="I43" s="35"/>
      <c r="J43" s="35"/>
      <c r="K43" s="35">
        <v>2</v>
      </c>
      <c r="L43" s="35"/>
      <c r="M43" s="35">
        <v>0</v>
      </c>
      <c r="N43" s="35"/>
      <c r="O43" s="35"/>
      <c r="P43" s="35"/>
      <c r="Q43" s="35"/>
      <c r="R43" s="36"/>
      <c r="S43" s="37">
        <v>1</v>
      </c>
      <c r="T43" s="37"/>
      <c r="U43" s="36">
        <f t="shared" si="3"/>
        <v>4</v>
      </c>
    </row>
    <row r="44" spans="1:21" s="134" customFormat="1" ht="19.5" customHeight="1" x14ac:dyDescent="0.45">
      <c r="A44" s="28"/>
      <c r="B44" s="34" t="s">
        <v>1124</v>
      </c>
      <c r="C44" s="36"/>
      <c r="D44" s="35"/>
      <c r="E44" s="35">
        <v>1</v>
      </c>
      <c r="F44" s="35"/>
      <c r="G44" s="35"/>
      <c r="H44" s="35"/>
      <c r="I44" s="35"/>
      <c r="J44" s="35"/>
      <c r="K44" s="35">
        <v>4</v>
      </c>
      <c r="L44" s="35"/>
      <c r="M44" s="35"/>
      <c r="N44" s="35"/>
      <c r="O44" s="35"/>
      <c r="P44" s="35"/>
      <c r="Q44" s="35"/>
      <c r="R44" s="36"/>
      <c r="S44" s="37">
        <v>1</v>
      </c>
      <c r="T44" s="37"/>
      <c r="U44" s="36">
        <f t="shared" si="3"/>
        <v>6</v>
      </c>
    </row>
    <row r="45" spans="1:21" s="134" customFormat="1" ht="19.5" customHeight="1" x14ac:dyDescent="0.45">
      <c r="A45" s="28"/>
      <c r="B45" s="34" t="s">
        <v>1123</v>
      </c>
      <c r="C45" s="36"/>
      <c r="D45" s="35"/>
      <c r="E45" s="35">
        <v>1</v>
      </c>
      <c r="F45" s="35"/>
      <c r="G45" s="35"/>
      <c r="H45" s="35"/>
      <c r="I45" s="35"/>
      <c r="J45" s="35"/>
      <c r="K45" s="35">
        <v>4</v>
      </c>
      <c r="L45" s="35"/>
      <c r="M45" s="35"/>
      <c r="N45" s="35"/>
      <c r="O45" s="35"/>
      <c r="P45" s="35"/>
      <c r="Q45" s="35"/>
      <c r="R45" s="36"/>
      <c r="S45" s="37">
        <v>1</v>
      </c>
      <c r="T45" s="37"/>
      <c r="U45" s="36">
        <f t="shared" si="3"/>
        <v>6</v>
      </c>
    </row>
    <row r="46" spans="1:21" s="134" customFormat="1" ht="19.5" customHeight="1" x14ac:dyDescent="0.45">
      <c r="A46" s="28"/>
      <c r="B46" s="34" t="s">
        <v>1122</v>
      </c>
      <c r="C46" s="36"/>
      <c r="D46" s="35"/>
      <c r="E46" s="35">
        <v>1</v>
      </c>
      <c r="F46" s="35"/>
      <c r="G46" s="35"/>
      <c r="H46" s="35"/>
      <c r="I46" s="35"/>
      <c r="J46" s="35"/>
      <c r="K46" s="35">
        <v>4</v>
      </c>
      <c r="L46" s="35"/>
      <c r="M46" s="35"/>
      <c r="N46" s="35">
        <v>0</v>
      </c>
      <c r="O46" s="35"/>
      <c r="P46" s="35"/>
      <c r="Q46" s="35"/>
      <c r="R46" s="36"/>
      <c r="S46" s="37"/>
      <c r="T46" s="37"/>
      <c r="U46" s="36">
        <f t="shared" si="3"/>
        <v>5</v>
      </c>
    </row>
    <row r="47" spans="1:21" s="134" customFormat="1" ht="19.5" customHeight="1" x14ac:dyDescent="0.45">
      <c r="A47" s="28"/>
      <c r="B47" s="41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33"/>
      <c r="T47" s="33"/>
      <c r="U47" s="28"/>
    </row>
    <row r="48" spans="1:21" s="134" customFormat="1" ht="19.5" customHeight="1" x14ac:dyDescent="0.45">
      <c r="A48" s="28"/>
      <c r="B48" s="41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33"/>
      <c r="T48" s="33"/>
      <c r="U48" s="28"/>
    </row>
    <row r="49" spans="1:21" s="134" customFormat="1" ht="19.5" customHeight="1" x14ac:dyDescent="0.45">
      <c r="A49" s="28"/>
      <c r="B49" s="41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33"/>
      <c r="T49" s="33"/>
      <c r="U49" s="28"/>
    </row>
    <row r="50" spans="1:21" s="134" customFormat="1" ht="19.5" customHeight="1" x14ac:dyDescent="0.45">
      <c r="A50" s="28"/>
      <c r="B50" s="41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33"/>
      <c r="T50" s="33"/>
      <c r="U50" s="28"/>
    </row>
    <row r="51" spans="1:21" s="134" customFormat="1" ht="19.5" customHeight="1" x14ac:dyDescent="0.45">
      <c r="A51" s="28"/>
      <c r="B51" s="41" t="s">
        <v>344</v>
      </c>
      <c r="C51" s="42">
        <f t="shared" ref="C51:U51" si="4">SUM(C34:C46)</f>
        <v>0</v>
      </c>
      <c r="D51" s="42">
        <f t="shared" si="4"/>
        <v>0</v>
      </c>
      <c r="E51" s="42">
        <f t="shared" si="4"/>
        <v>13</v>
      </c>
      <c r="F51" s="42">
        <f t="shared" si="4"/>
        <v>0</v>
      </c>
      <c r="G51" s="42">
        <f>SUM(G34:G46)</f>
        <v>0</v>
      </c>
      <c r="H51" s="42">
        <f t="shared" si="4"/>
        <v>0</v>
      </c>
      <c r="I51" s="42">
        <f t="shared" si="4"/>
        <v>0</v>
      </c>
      <c r="J51" s="42">
        <f t="shared" si="4"/>
        <v>4</v>
      </c>
      <c r="K51" s="42">
        <f t="shared" si="4"/>
        <v>58</v>
      </c>
      <c r="L51" s="42">
        <f t="shared" si="4"/>
        <v>0</v>
      </c>
      <c r="M51" s="42">
        <f t="shared" si="4"/>
        <v>1</v>
      </c>
      <c r="N51" s="42">
        <f t="shared" si="4"/>
        <v>0</v>
      </c>
      <c r="O51" s="42">
        <f t="shared" si="4"/>
        <v>0</v>
      </c>
      <c r="P51" s="42">
        <f t="shared" si="4"/>
        <v>0</v>
      </c>
      <c r="Q51" s="42">
        <f t="shared" si="4"/>
        <v>0</v>
      </c>
      <c r="R51" s="42">
        <f>SUM(R34:R46)</f>
        <v>0</v>
      </c>
      <c r="S51" s="43">
        <f t="shared" si="4"/>
        <v>10</v>
      </c>
      <c r="T51" s="43">
        <f t="shared" si="4"/>
        <v>0</v>
      </c>
      <c r="U51" s="42">
        <f t="shared" si="4"/>
        <v>86</v>
      </c>
    </row>
    <row r="52" spans="1:21" s="134" customFormat="1" ht="19.5" customHeight="1" x14ac:dyDescent="0.45">
      <c r="A52" s="42"/>
      <c r="B52" s="44" t="s">
        <v>169</v>
      </c>
      <c r="C52" s="42">
        <f t="shared" ref="C52:I52" si="5">SUM(C33+C51)</f>
        <v>1</v>
      </c>
      <c r="D52" s="42">
        <f t="shared" si="5"/>
        <v>0</v>
      </c>
      <c r="E52" s="42">
        <f t="shared" si="5"/>
        <v>13</v>
      </c>
      <c r="F52" s="42">
        <f t="shared" si="5"/>
        <v>0</v>
      </c>
      <c r="G52" s="42">
        <f>SUM(G33+G51)</f>
        <v>0</v>
      </c>
      <c r="H52" s="42">
        <f t="shared" si="5"/>
        <v>0</v>
      </c>
      <c r="I52" s="42">
        <f t="shared" si="5"/>
        <v>0</v>
      </c>
      <c r="J52" s="42">
        <f>SUM(J33+J51)</f>
        <v>8</v>
      </c>
      <c r="K52" s="42">
        <f>SUM(K33+K51)</f>
        <v>76</v>
      </c>
      <c r="L52" s="42">
        <f t="shared" ref="L52:U52" si="6">SUM(L33+L51)</f>
        <v>0</v>
      </c>
      <c r="M52" s="42">
        <f t="shared" si="6"/>
        <v>1</v>
      </c>
      <c r="N52" s="42">
        <f t="shared" si="6"/>
        <v>0</v>
      </c>
      <c r="O52" s="42">
        <f t="shared" si="6"/>
        <v>0</v>
      </c>
      <c r="P52" s="42">
        <f t="shared" si="6"/>
        <v>0</v>
      </c>
      <c r="Q52" s="42">
        <f t="shared" si="6"/>
        <v>1</v>
      </c>
      <c r="R52" s="42">
        <f>SUM(R33+R51)</f>
        <v>0</v>
      </c>
      <c r="S52" s="43">
        <f t="shared" si="6"/>
        <v>13</v>
      </c>
      <c r="T52" s="43">
        <f t="shared" si="6"/>
        <v>2</v>
      </c>
      <c r="U52" s="42">
        <f t="shared" si="6"/>
        <v>115</v>
      </c>
    </row>
    <row r="53" spans="1:21" s="71" customFormat="1" ht="19.5" customHeight="1" x14ac:dyDescent="0.45">
      <c r="A53" s="49"/>
      <c r="B53" s="50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1"/>
      <c r="T53" s="51"/>
      <c r="U53" s="49"/>
    </row>
    <row r="54" spans="1:21" s="71" customFormat="1" ht="19.5" customHeight="1" x14ac:dyDescent="0.45">
      <c r="A54" s="45"/>
      <c r="B54" s="46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7"/>
      <c r="T54" s="47"/>
      <c r="U54" s="45"/>
    </row>
    <row r="55" spans="1:21" s="71" customFormat="1" ht="19.5" customHeight="1" x14ac:dyDescent="0.45">
      <c r="A55" s="45"/>
      <c r="B55" s="4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7"/>
      <c r="T55" s="47"/>
      <c r="U55" s="45"/>
    </row>
    <row r="56" spans="1:21" s="134" customFormat="1" ht="19.5" customHeight="1" x14ac:dyDescent="0.45">
      <c r="A56" s="28"/>
      <c r="B56" s="41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33"/>
      <c r="T56" s="33"/>
      <c r="U56" s="28"/>
    </row>
    <row r="57" spans="1:21" s="134" customFormat="1" ht="19.5" customHeight="1" x14ac:dyDescent="0.45">
      <c r="A57" s="30">
        <v>3</v>
      </c>
      <c r="B57" s="31" t="s">
        <v>1121</v>
      </c>
      <c r="C57" s="28">
        <v>1</v>
      </c>
      <c r="D57" s="28"/>
      <c r="E57" s="28"/>
      <c r="F57" s="28"/>
      <c r="G57" s="28"/>
      <c r="H57" s="28"/>
      <c r="I57" s="28"/>
      <c r="J57" s="28">
        <v>4</v>
      </c>
      <c r="K57" s="28">
        <v>17</v>
      </c>
      <c r="L57" s="28"/>
      <c r="M57" s="28"/>
      <c r="N57" s="28"/>
      <c r="O57" s="28"/>
      <c r="P57" s="28">
        <v>0</v>
      </c>
      <c r="Q57" s="28">
        <v>1</v>
      </c>
      <c r="R57" s="28"/>
      <c r="S57" s="33">
        <v>3</v>
      </c>
      <c r="T57" s="33">
        <v>1</v>
      </c>
      <c r="U57" s="28">
        <f t="shared" ref="U57:U75" si="7">SUM(C57:T57)</f>
        <v>27</v>
      </c>
    </row>
    <row r="58" spans="1:21" s="134" customFormat="1" ht="19.5" customHeight="1" x14ac:dyDescent="0.45">
      <c r="A58" s="28"/>
      <c r="B58" s="34" t="s">
        <v>1120</v>
      </c>
      <c r="C58" s="36"/>
      <c r="D58" s="36"/>
      <c r="E58" s="36">
        <v>1</v>
      </c>
      <c r="F58" s="36"/>
      <c r="G58" s="36"/>
      <c r="H58" s="36"/>
      <c r="I58" s="36"/>
      <c r="J58" s="36">
        <v>1</v>
      </c>
      <c r="K58" s="36">
        <v>9</v>
      </c>
      <c r="L58" s="36"/>
      <c r="M58" s="36">
        <v>0</v>
      </c>
      <c r="N58" s="36"/>
      <c r="O58" s="36"/>
      <c r="P58" s="36"/>
      <c r="Q58" s="36"/>
      <c r="R58" s="36"/>
      <c r="S58" s="37">
        <v>1</v>
      </c>
      <c r="T58" s="37"/>
      <c r="U58" s="36">
        <f t="shared" si="7"/>
        <v>12</v>
      </c>
    </row>
    <row r="59" spans="1:21" s="134" customFormat="1" ht="19.5" customHeight="1" x14ac:dyDescent="0.45">
      <c r="A59" s="28"/>
      <c r="B59" s="34" t="s">
        <v>1119</v>
      </c>
      <c r="C59" s="36"/>
      <c r="D59" s="36"/>
      <c r="E59" s="35">
        <v>1</v>
      </c>
      <c r="F59" s="35"/>
      <c r="G59" s="35"/>
      <c r="H59" s="35"/>
      <c r="I59" s="35"/>
      <c r="J59" s="35">
        <v>1</v>
      </c>
      <c r="K59" s="35">
        <v>5</v>
      </c>
      <c r="L59" s="35"/>
      <c r="M59" s="35"/>
      <c r="N59" s="35"/>
      <c r="O59" s="35"/>
      <c r="P59" s="35"/>
      <c r="Q59" s="35"/>
      <c r="R59" s="35"/>
      <c r="S59" s="52">
        <v>1</v>
      </c>
      <c r="T59" s="37"/>
      <c r="U59" s="36">
        <f t="shared" si="7"/>
        <v>8</v>
      </c>
    </row>
    <row r="60" spans="1:21" s="134" customFormat="1" ht="19.5" customHeight="1" x14ac:dyDescent="0.45">
      <c r="A60" s="28"/>
      <c r="B60" s="34" t="s">
        <v>1118</v>
      </c>
      <c r="C60" s="36"/>
      <c r="D60" s="36"/>
      <c r="E60" s="35">
        <v>1</v>
      </c>
      <c r="F60" s="35"/>
      <c r="G60" s="35"/>
      <c r="H60" s="35"/>
      <c r="I60" s="35"/>
      <c r="J60" s="35">
        <v>1</v>
      </c>
      <c r="K60" s="35">
        <v>6</v>
      </c>
      <c r="L60" s="35"/>
      <c r="M60" s="231">
        <v>0</v>
      </c>
      <c r="N60" s="35"/>
      <c r="O60" s="35"/>
      <c r="P60" s="35"/>
      <c r="Q60" s="35"/>
      <c r="R60" s="35"/>
      <c r="S60" s="52">
        <v>1</v>
      </c>
      <c r="T60" s="37"/>
      <c r="U60" s="36">
        <f t="shared" si="7"/>
        <v>9</v>
      </c>
    </row>
    <row r="61" spans="1:21" s="134" customFormat="1" ht="19.5" customHeight="1" x14ac:dyDescent="0.45">
      <c r="A61" s="28"/>
      <c r="B61" s="34" t="s">
        <v>1117</v>
      </c>
      <c r="C61" s="36"/>
      <c r="D61" s="36"/>
      <c r="E61" s="35">
        <v>1</v>
      </c>
      <c r="F61" s="35"/>
      <c r="G61" s="35"/>
      <c r="H61" s="35"/>
      <c r="I61" s="35"/>
      <c r="J61" s="35">
        <v>1</v>
      </c>
      <c r="K61" s="35">
        <v>9</v>
      </c>
      <c r="L61" s="35"/>
      <c r="M61" s="35">
        <v>2</v>
      </c>
      <c r="N61" s="35"/>
      <c r="O61" s="35"/>
      <c r="P61" s="35"/>
      <c r="Q61" s="35"/>
      <c r="R61" s="35"/>
      <c r="S61" s="52">
        <v>1</v>
      </c>
      <c r="T61" s="37"/>
      <c r="U61" s="36">
        <f t="shared" si="7"/>
        <v>14</v>
      </c>
    </row>
    <row r="62" spans="1:21" s="134" customFormat="1" ht="19.5" customHeight="1" x14ac:dyDescent="0.45">
      <c r="A62" s="28"/>
      <c r="B62" s="34" t="s">
        <v>1116</v>
      </c>
      <c r="C62" s="36"/>
      <c r="D62" s="36"/>
      <c r="E62" s="35">
        <v>1</v>
      </c>
      <c r="F62" s="35"/>
      <c r="G62" s="35"/>
      <c r="H62" s="35"/>
      <c r="I62" s="35"/>
      <c r="J62" s="35"/>
      <c r="K62" s="35">
        <v>6</v>
      </c>
      <c r="L62" s="35"/>
      <c r="M62" s="35"/>
      <c r="N62" s="35"/>
      <c r="O62" s="35"/>
      <c r="P62" s="35"/>
      <c r="Q62" s="35"/>
      <c r="R62" s="35"/>
      <c r="S62" s="52">
        <v>1</v>
      </c>
      <c r="T62" s="37"/>
      <c r="U62" s="36">
        <f t="shared" si="7"/>
        <v>8</v>
      </c>
    </row>
    <row r="63" spans="1:21" s="134" customFormat="1" ht="19.5" customHeight="1" x14ac:dyDescent="0.45">
      <c r="A63" s="28"/>
      <c r="B63" s="34" t="s">
        <v>1115</v>
      </c>
      <c r="C63" s="36"/>
      <c r="D63" s="36"/>
      <c r="E63" s="35">
        <v>1</v>
      </c>
      <c r="F63" s="35">
        <v>0</v>
      </c>
      <c r="G63" s="35"/>
      <c r="H63" s="35"/>
      <c r="I63" s="35"/>
      <c r="J63" s="35"/>
      <c r="K63" s="35">
        <v>4</v>
      </c>
      <c r="L63" s="35"/>
      <c r="M63" s="35">
        <v>1</v>
      </c>
      <c r="N63" s="35"/>
      <c r="O63" s="35"/>
      <c r="P63" s="35"/>
      <c r="Q63" s="35"/>
      <c r="R63" s="35"/>
      <c r="S63" s="52">
        <v>1</v>
      </c>
      <c r="T63" s="37"/>
      <c r="U63" s="36">
        <f t="shared" si="7"/>
        <v>7</v>
      </c>
    </row>
    <row r="64" spans="1:21" s="134" customFormat="1" ht="19.5" customHeight="1" x14ac:dyDescent="0.45">
      <c r="A64" s="28"/>
      <c r="B64" s="34" t="s">
        <v>1114</v>
      </c>
      <c r="C64" s="36"/>
      <c r="D64" s="36"/>
      <c r="E64" s="35">
        <v>1</v>
      </c>
      <c r="F64" s="35"/>
      <c r="G64" s="35"/>
      <c r="H64" s="35"/>
      <c r="I64" s="35"/>
      <c r="J64" s="35"/>
      <c r="K64" s="35">
        <v>6</v>
      </c>
      <c r="L64" s="35"/>
      <c r="M64" s="35"/>
      <c r="N64" s="35"/>
      <c r="O64" s="35"/>
      <c r="P64" s="35"/>
      <c r="Q64" s="35"/>
      <c r="R64" s="35"/>
      <c r="S64" s="52">
        <v>1</v>
      </c>
      <c r="T64" s="37"/>
      <c r="U64" s="36">
        <f t="shared" si="7"/>
        <v>8</v>
      </c>
    </row>
    <row r="65" spans="1:21" s="134" customFormat="1" ht="19.5" customHeight="1" x14ac:dyDescent="0.45">
      <c r="A65" s="28"/>
      <c r="B65" s="34" t="s">
        <v>1113</v>
      </c>
      <c r="C65" s="36"/>
      <c r="D65" s="36"/>
      <c r="E65" s="35">
        <v>1</v>
      </c>
      <c r="F65" s="35"/>
      <c r="G65" s="35"/>
      <c r="H65" s="35"/>
      <c r="I65" s="35"/>
      <c r="J65" s="35">
        <v>1</v>
      </c>
      <c r="K65" s="35">
        <v>3</v>
      </c>
      <c r="L65" s="35"/>
      <c r="M65" s="35">
        <v>0</v>
      </c>
      <c r="N65" s="35"/>
      <c r="O65" s="35"/>
      <c r="P65" s="35"/>
      <c r="Q65" s="35"/>
      <c r="R65" s="35"/>
      <c r="S65" s="52">
        <v>1</v>
      </c>
      <c r="T65" s="37"/>
      <c r="U65" s="36">
        <f t="shared" si="7"/>
        <v>6</v>
      </c>
    </row>
    <row r="66" spans="1:21" s="134" customFormat="1" ht="19.5" customHeight="1" x14ac:dyDescent="0.45">
      <c r="A66" s="28"/>
      <c r="B66" s="34" t="s">
        <v>1112</v>
      </c>
      <c r="C66" s="36"/>
      <c r="D66" s="36"/>
      <c r="E66" s="35">
        <v>1</v>
      </c>
      <c r="F66" s="35"/>
      <c r="G66" s="35"/>
      <c r="H66" s="35"/>
      <c r="I66" s="35"/>
      <c r="J66" s="35"/>
      <c r="K66" s="35">
        <v>4</v>
      </c>
      <c r="L66" s="35"/>
      <c r="M66" s="35"/>
      <c r="N66" s="35"/>
      <c r="O66" s="35"/>
      <c r="P66" s="35"/>
      <c r="Q66" s="35"/>
      <c r="R66" s="35"/>
      <c r="S66" s="52"/>
      <c r="T66" s="37"/>
      <c r="U66" s="36">
        <f t="shared" si="7"/>
        <v>5</v>
      </c>
    </row>
    <row r="67" spans="1:21" s="134" customFormat="1" ht="19.5" customHeight="1" x14ac:dyDescent="0.45">
      <c r="A67" s="28"/>
      <c r="B67" s="34" t="s">
        <v>1111</v>
      </c>
      <c r="C67" s="36"/>
      <c r="D67" s="36"/>
      <c r="E67" s="35">
        <v>1</v>
      </c>
      <c r="F67" s="35"/>
      <c r="G67" s="35"/>
      <c r="H67" s="35"/>
      <c r="I67" s="35"/>
      <c r="J67" s="35"/>
      <c r="K67" s="35">
        <v>5</v>
      </c>
      <c r="L67" s="35"/>
      <c r="M67" s="35"/>
      <c r="N67" s="35"/>
      <c r="O67" s="35"/>
      <c r="P67" s="35"/>
      <c r="Q67" s="35"/>
      <c r="R67" s="35"/>
      <c r="S67" s="52">
        <v>1</v>
      </c>
      <c r="T67" s="37"/>
      <c r="U67" s="36">
        <f t="shared" si="7"/>
        <v>7</v>
      </c>
    </row>
    <row r="68" spans="1:21" s="134" customFormat="1" ht="19.5" customHeight="1" x14ac:dyDescent="0.45">
      <c r="A68" s="28"/>
      <c r="B68" s="34" t="s">
        <v>1110</v>
      </c>
      <c r="C68" s="36"/>
      <c r="D68" s="36"/>
      <c r="E68" s="35">
        <v>1</v>
      </c>
      <c r="F68" s="35"/>
      <c r="G68" s="35"/>
      <c r="H68" s="35"/>
      <c r="I68" s="35"/>
      <c r="J68" s="35">
        <v>1</v>
      </c>
      <c r="K68" s="35">
        <v>4</v>
      </c>
      <c r="L68" s="35"/>
      <c r="M68" s="35">
        <v>0</v>
      </c>
      <c r="N68" s="35"/>
      <c r="O68" s="35"/>
      <c r="P68" s="35"/>
      <c r="Q68" s="35"/>
      <c r="R68" s="35"/>
      <c r="S68" s="52">
        <v>1</v>
      </c>
      <c r="T68" s="37"/>
      <c r="U68" s="36">
        <f t="shared" si="7"/>
        <v>7</v>
      </c>
    </row>
    <row r="69" spans="1:21" s="134" customFormat="1" ht="19.5" customHeight="1" x14ac:dyDescent="0.45">
      <c r="A69" s="28"/>
      <c r="B69" s="34" t="s">
        <v>1109</v>
      </c>
      <c r="C69" s="36"/>
      <c r="D69" s="36"/>
      <c r="E69" s="35">
        <v>1</v>
      </c>
      <c r="F69" s="35"/>
      <c r="G69" s="35"/>
      <c r="H69" s="35"/>
      <c r="I69" s="35"/>
      <c r="J69" s="35"/>
      <c r="K69" s="35">
        <v>4</v>
      </c>
      <c r="L69" s="35"/>
      <c r="M69" s="48"/>
      <c r="N69" s="35"/>
      <c r="O69" s="35"/>
      <c r="P69" s="35"/>
      <c r="Q69" s="35"/>
      <c r="R69" s="35"/>
      <c r="S69" s="52">
        <v>0</v>
      </c>
      <c r="T69" s="37"/>
      <c r="U69" s="36">
        <f t="shared" si="7"/>
        <v>5</v>
      </c>
    </row>
    <row r="70" spans="1:21" s="134" customFormat="1" ht="19.5" customHeight="1" x14ac:dyDescent="0.45">
      <c r="A70" s="28"/>
      <c r="B70" s="34" t="s">
        <v>1108</v>
      </c>
      <c r="C70" s="36"/>
      <c r="D70" s="36"/>
      <c r="E70" s="35">
        <v>1</v>
      </c>
      <c r="F70" s="35"/>
      <c r="G70" s="35"/>
      <c r="H70" s="35"/>
      <c r="I70" s="35"/>
      <c r="J70" s="35"/>
      <c r="K70" s="35">
        <v>4</v>
      </c>
      <c r="L70" s="35"/>
      <c r="M70" s="35"/>
      <c r="N70" s="35"/>
      <c r="O70" s="35"/>
      <c r="P70" s="35"/>
      <c r="Q70" s="35"/>
      <c r="R70" s="35"/>
      <c r="S70" s="52">
        <v>1</v>
      </c>
      <c r="T70" s="37"/>
      <c r="U70" s="36">
        <f t="shared" si="7"/>
        <v>6</v>
      </c>
    </row>
    <row r="71" spans="1:21" s="134" customFormat="1" ht="19.5" customHeight="1" x14ac:dyDescent="0.45">
      <c r="A71" s="28"/>
      <c r="B71" s="34" t="s">
        <v>1107</v>
      </c>
      <c r="C71" s="36"/>
      <c r="D71" s="36"/>
      <c r="E71" s="35">
        <v>1</v>
      </c>
      <c r="F71" s="35"/>
      <c r="G71" s="35"/>
      <c r="H71" s="35"/>
      <c r="I71" s="35"/>
      <c r="J71" s="35"/>
      <c r="K71" s="35">
        <v>4</v>
      </c>
      <c r="L71" s="36"/>
      <c r="M71" s="36"/>
      <c r="N71" s="36"/>
      <c r="O71" s="36"/>
      <c r="P71" s="36"/>
      <c r="Q71" s="36"/>
      <c r="R71" s="36"/>
      <c r="S71" s="53">
        <v>0</v>
      </c>
      <c r="T71" s="37"/>
      <c r="U71" s="36">
        <f t="shared" si="7"/>
        <v>5</v>
      </c>
    </row>
    <row r="72" spans="1:21" s="134" customFormat="1" ht="19.5" customHeight="1" x14ac:dyDescent="0.45">
      <c r="A72" s="28"/>
      <c r="B72" s="34" t="s">
        <v>1106</v>
      </c>
      <c r="C72" s="36"/>
      <c r="D72" s="36"/>
      <c r="E72" s="36">
        <v>1</v>
      </c>
      <c r="F72" s="36">
        <v>0</v>
      </c>
      <c r="G72" s="36"/>
      <c r="H72" s="36"/>
      <c r="I72" s="36"/>
      <c r="J72" s="36"/>
      <c r="K72" s="36">
        <v>4</v>
      </c>
      <c r="L72" s="36"/>
      <c r="M72" s="36"/>
      <c r="N72" s="36"/>
      <c r="O72" s="36"/>
      <c r="P72" s="36"/>
      <c r="Q72" s="36"/>
      <c r="R72" s="36"/>
      <c r="S72" s="37"/>
      <c r="T72" s="37"/>
      <c r="U72" s="36">
        <f t="shared" si="7"/>
        <v>5</v>
      </c>
    </row>
    <row r="73" spans="1:21" s="134" customFormat="1" ht="19.5" customHeight="1" x14ac:dyDescent="0.45">
      <c r="A73" s="28"/>
      <c r="B73" s="34" t="s">
        <v>1105</v>
      </c>
      <c r="C73" s="36"/>
      <c r="D73" s="36"/>
      <c r="E73" s="35">
        <v>1</v>
      </c>
      <c r="F73" s="48"/>
      <c r="G73" s="48"/>
      <c r="H73" s="36"/>
      <c r="I73" s="36"/>
      <c r="J73" s="36"/>
      <c r="K73" s="36">
        <v>4</v>
      </c>
      <c r="L73" s="36"/>
      <c r="M73" s="36"/>
      <c r="N73" s="36"/>
      <c r="O73" s="36"/>
      <c r="P73" s="36"/>
      <c r="Q73" s="36"/>
      <c r="R73" s="36"/>
      <c r="S73" s="37"/>
      <c r="T73" s="37"/>
      <c r="U73" s="36">
        <f t="shared" si="7"/>
        <v>5</v>
      </c>
    </row>
    <row r="74" spans="1:21" s="134" customFormat="1" ht="19.5" customHeight="1" x14ac:dyDescent="0.45">
      <c r="A74" s="28"/>
      <c r="B74" s="34" t="s">
        <v>1104</v>
      </c>
      <c r="C74" s="36"/>
      <c r="D74" s="36"/>
      <c r="E74" s="36">
        <v>1</v>
      </c>
      <c r="F74" s="36">
        <v>0</v>
      </c>
      <c r="G74" s="36"/>
      <c r="H74" s="36"/>
      <c r="I74" s="36"/>
      <c r="J74" s="36"/>
      <c r="K74" s="36">
        <v>4</v>
      </c>
      <c r="L74" s="36"/>
      <c r="M74" s="36"/>
      <c r="N74" s="36"/>
      <c r="O74" s="36"/>
      <c r="P74" s="36"/>
      <c r="Q74" s="36"/>
      <c r="R74" s="36"/>
      <c r="S74" s="37"/>
      <c r="T74" s="37"/>
      <c r="U74" s="36">
        <f t="shared" si="7"/>
        <v>5</v>
      </c>
    </row>
    <row r="75" spans="1:21" s="134" customFormat="1" ht="19.5" customHeight="1" x14ac:dyDescent="0.45">
      <c r="A75" s="28"/>
      <c r="B75" s="34" t="s">
        <v>1103</v>
      </c>
      <c r="C75" s="36"/>
      <c r="D75" s="36"/>
      <c r="E75" s="36">
        <v>1</v>
      </c>
      <c r="F75" s="36">
        <v>0</v>
      </c>
      <c r="G75" s="36"/>
      <c r="H75" s="36"/>
      <c r="I75" s="36"/>
      <c r="J75" s="36"/>
      <c r="K75" s="36">
        <v>4</v>
      </c>
      <c r="L75" s="36"/>
      <c r="M75" s="36"/>
      <c r="N75" s="36"/>
      <c r="O75" s="36"/>
      <c r="P75" s="36"/>
      <c r="Q75" s="36"/>
      <c r="R75" s="36"/>
      <c r="S75" s="37"/>
      <c r="T75" s="37"/>
      <c r="U75" s="36">
        <f t="shared" si="7"/>
        <v>5</v>
      </c>
    </row>
    <row r="76" spans="1:21" s="134" customFormat="1" ht="19.5" customHeight="1" x14ac:dyDescent="0.45">
      <c r="A76" s="28"/>
      <c r="B76" s="41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33"/>
      <c r="T76" s="33"/>
      <c r="U76" s="28"/>
    </row>
    <row r="77" spans="1:21" s="134" customFormat="1" ht="19.5" customHeight="1" x14ac:dyDescent="0.45">
      <c r="A77" s="28"/>
      <c r="B77" s="41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33"/>
      <c r="T77" s="33"/>
      <c r="U77" s="28"/>
    </row>
    <row r="78" spans="1:21" s="134" customFormat="1" ht="19.5" customHeight="1" x14ac:dyDescent="0.45">
      <c r="A78" s="28"/>
      <c r="B78" s="41" t="s">
        <v>973</v>
      </c>
      <c r="C78" s="42">
        <f t="shared" ref="C78:U78" si="8">SUM(C58:C75)</f>
        <v>0</v>
      </c>
      <c r="D78" s="42">
        <f t="shared" si="8"/>
        <v>0</v>
      </c>
      <c r="E78" s="42">
        <f t="shared" si="8"/>
        <v>18</v>
      </c>
      <c r="F78" s="42">
        <f t="shared" si="8"/>
        <v>0</v>
      </c>
      <c r="G78" s="42">
        <f>SUM(G58:G75)</f>
        <v>0</v>
      </c>
      <c r="H78" s="42">
        <f t="shared" si="8"/>
        <v>0</v>
      </c>
      <c r="I78" s="42">
        <f t="shared" si="8"/>
        <v>0</v>
      </c>
      <c r="J78" s="42">
        <f t="shared" si="8"/>
        <v>6</v>
      </c>
      <c r="K78" s="42">
        <f t="shared" si="8"/>
        <v>89</v>
      </c>
      <c r="L78" s="42">
        <f t="shared" si="8"/>
        <v>0</v>
      </c>
      <c r="M78" s="42">
        <f t="shared" si="8"/>
        <v>3</v>
      </c>
      <c r="N78" s="42">
        <f t="shared" si="8"/>
        <v>0</v>
      </c>
      <c r="O78" s="42">
        <f t="shared" si="8"/>
        <v>0</v>
      </c>
      <c r="P78" s="42">
        <f t="shared" si="8"/>
        <v>0</v>
      </c>
      <c r="Q78" s="42">
        <f t="shared" si="8"/>
        <v>0</v>
      </c>
      <c r="R78" s="42">
        <f>SUM(R58:R75)</f>
        <v>0</v>
      </c>
      <c r="S78" s="43">
        <f t="shared" si="8"/>
        <v>11</v>
      </c>
      <c r="T78" s="43">
        <f t="shared" si="8"/>
        <v>0</v>
      </c>
      <c r="U78" s="42">
        <f t="shared" si="8"/>
        <v>127</v>
      </c>
    </row>
    <row r="79" spans="1:21" s="71" customFormat="1" ht="19.5" customHeight="1" x14ac:dyDescent="0.45">
      <c r="A79" s="42"/>
      <c r="B79" s="44" t="s">
        <v>169</v>
      </c>
      <c r="C79" s="42">
        <f t="shared" ref="C79:U79" si="9">SUM(C57+C78)</f>
        <v>1</v>
      </c>
      <c r="D79" s="42">
        <f t="shared" si="9"/>
        <v>0</v>
      </c>
      <c r="E79" s="42">
        <f t="shared" si="9"/>
        <v>18</v>
      </c>
      <c r="F79" s="42">
        <f t="shared" si="9"/>
        <v>0</v>
      </c>
      <c r="G79" s="42">
        <f>SUM(G57+G78)</f>
        <v>0</v>
      </c>
      <c r="H79" s="42">
        <f t="shared" si="9"/>
        <v>0</v>
      </c>
      <c r="I79" s="42">
        <f t="shared" si="9"/>
        <v>0</v>
      </c>
      <c r="J79" s="42">
        <f t="shared" si="9"/>
        <v>10</v>
      </c>
      <c r="K79" s="42">
        <f t="shared" si="9"/>
        <v>106</v>
      </c>
      <c r="L79" s="42">
        <f t="shared" si="9"/>
        <v>0</v>
      </c>
      <c r="M79" s="42">
        <f t="shared" si="9"/>
        <v>3</v>
      </c>
      <c r="N79" s="42">
        <f t="shared" si="9"/>
        <v>0</v>
      </c>
      <c r="O79" s="42">
        <f t="shared" si="9"/>
        <v>0</v>
      </c>
      <c r="P79" s="42">
        <f t="shared" si="9"/>
        <v>0</v>
      </c>
      <c r="Q79" s="42">
        <f t="shared" si="9"/>
        <v>1</v>
      </c>
      <c r="R79" s="42">
        <f>SUM(R57+R78)</f>
        <v>0</v>
      </c>
      <c r="S79" s="43">
        <f t="shared" si="9"/>
        <v>14</v>
      </c>
      <c r="T79" s="43">
        <f t="shared" si="9"/>
        <v>1</v>
      </c>
      <c r="U79" s="42">
        <f t="shared" si="9"/>
        <v>154</v>
      </c>
    </row>
    <row r="80" spans="1:21" s="134" customFormat="1" ht="19.5" customHeight="1" x14ac:dyDescent="0.45">
      <c r="A80" s="28"/>
      <c r="B80" s="41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33"/>
      <c r="T80" s="33"/>
      <c r="U80" s="26"/>
    </row>
    <row r="81" spans="1:21" s="134" customFormat="1" ht="19.5" customHeight="1" x14ac:dyDescent="0.45">
      <c r="A81" s="30">
        <v>4</v>
      </c>
      <c r="B81" s="31" t="s">
        <v>1102</v>
      </c>
      <c r="C81" s="28">
        <v>1</v>
      </c>
      <c r="D81" s="32"/>
      <c r="E81" s="32"/>
      <c r="F81" s="32"/>
      <c r="G81" s="32"/>
      <c r="H81" s="32"/>
      <c r="I81" s="32"/>
      <c r="J81" s="32">
        <v>4</v>
      </c>
      <c r="K81" s="157">
        <v>16</v>
      </c>
      <c r="L81" s="32"/>
      <c r="M81" s="32"/>
      <c r="N81" s="32"/>
      <c r="O81" s="32"/>
      <c r="P81" s="32"/>
      <c r="Q81" s="54">
        <v>1</v>
      </c>
      <c r="R81" s="32"/>
      <c r="S81" s="55">
        <v>2</v>
      </c>
      <c r="T81" s="55">
        <v>2</v>
      </c>
      <c r="U81" s="28">
        <f t="shared" ref="U81:U92" si="10">SUM(C81:T81)</f>
        <v>26</v>
      </c>
    </row>
    <row r="82" spans="1:21" s="134" customFormat="1" ht="19.5" customHeight="1" x14ac:dyDescent="0.45">
      <c r="A82" s="28"/>
      <c r="B82" s="34" t="s">
        <v>1101</v>
      </c>
      <c r="C82" s="36"/>
      <c r="D82" s="35"/>
      <c r="E82" s="35">
        <v>1</v>
      </c>
      <c r="F82" s="35"/>
      <c r="G82" s="35"/>
      <c r="H82" s="35"/>
      <c r="I82" s="35"/>
      <c r="J82" s="35">
        <v>1</v>
      </c>
      <c r="K82" s="35">
        <v>8</v>
      </c>
      <c r="L82" s="35"/>
      <c r="M82" s="35"/>
      <c r="N82" s="35"/>
      <c r="O82" s="35"/>
      <c r="P82" s="35"/>
      <c r="Q82" s="35"/>
      <c r="R82" s="35"/>
      <c r="S82" s="52">
        <v>1</v>
      </c>
      <c r="T82" s="52"/>
      <c r="U82" s="36">
        <f t="shared" si="10"/>
        <v>11</v>
      </c>
    </row>
    <row r="83" spans="1:21" s="134" customFormat="1" ht="19.5" customHeight="1" x14ac:dyDescent="0.45">
      <c r="A83" s="28"/>
      <c r="B83" s="34" t="s">
        <v>1100</v>
      </c>
      <c r="C83" s="36"/>
      <c r="D83" s="35"/>
      <c r="E83" s="35">
        <v>1</v>
      </c>
      <c r="F83" s="35"/>
      <c r="G83" s="35"/>
      <c r="H83" s="35"/>
      <c r="I83" s="35"/>
      <c r="J83" s="35">
        <v>1</v>
      </c>
      <c r="K83" s="35">
        <v>5</v>
      </c>
      <c r="L83" s="35"/>
      <c r="M83" s="35">
        <v>0</v>
      </c>
      <c r="N83" s="35"/>
      <c r="O83" s="35"/>
      <c r="P83" s="35"/>
      <c r="Q83" s="35"/>
      <c r="R83" s="35"/>
      <c r="S83" s="52">
        <v>1</v>
      </c>
      <c r="T83" s="52"/>
      <c r="U83" s="36">
        <f>SUM(C83:T83)</f>
        <v>8</v>
      </c>
    </row>
    <row r="84" spans="1:21" s="134" customFormat="1" ht="19.5" customHeight="1" x14ac:dyDescent="0.45">
      <c r="A84" s="28"/>
      <c r="B84" s="34" t="s">
        <v>1099</v>
      </c>
      <c r="C84" s="36"/>
      <c r="D84" s="35"/>
      <c r="E84" s="35">
        <v>1</v>
      </c>
      <c r="F84" s="35"/>
      <c r="G84" s="35"/>
      <c r="H84" s="35"/>
      <c r="I84" s="35"/>
      <c r="J84" s="35">
        <v>1</v>
      </c>
      <c r="K84" s="35">
        <v>4</v>
      </c>
      <c r="L84" s="35"/>
      <c r="M84" s="35">
        <v>1</v>
      </c>
      <c r="N84" s="35"/>
      <c r="O84" s="35"/>
      <c r="P84" s="35"/>
      <c r="Q84" s="35"/>
      <c r="R84" s="35"/>
      <c r="S84" s="52">
        <v>1</v>
      </c>
      <c r="T84" s="52"/>
      <c r="U84" s="36">
        <f t="shared" si="10"/>
        <v>8</v>
      </c>
    </row>
    <row r="85" spans="1:21" s="134" customFormat="1" ht="19.5" customHeight="1" x14ac:dyDescent="0.45">
      <c r="A85" s="28"/>
      <c r="B85" s="34" t="s">
        <v>1098</v>
      </c>
      <c r="C85" s="36"/>
      <c r="D85" s="35"/>
      <c r="E85" s="35">
        <v>1</v>
      </c>
      <c r="F85" s="35"/>
      <c r="G85" s="35"/>
      <c r="H85" s="35"/>
      <c r="I85" s="35"/>
      <c r="J85" s="35">
        <v>1</v>
      </c>
      <c r="K85" s="35">
        <v>3</v>
      </c>
      <c r="L85" s="35"/>
      <c r="M85" s="35"/>
      <c r="N85" s="35"/>
      <c r="O85" s="35">
        <v>1</v>
      </c>
      <c r="P85" s="35"/>
      <c r="Q85" s="35"/>
      <c r="R85" s="35"/>
      <c r="S85" s="52">
        <v>1</v>
      </c>
      <c r="T85" s="52"/>
      <c r="U85" s="36">
        <f t="shared" si="10"/>
        <v>7</v>
      </c>
    </row>
    <row r="86" spans="1:21" s="134" customFormat="1" ht="19.5" customHeight="1" x14ac:dyDescent="0.45">
      <c r="A86" s="28"/>
      <c r="B86" s="34" t="s">
        <v>1097</v>
      </c>
      <c r="C86" s="36"/>
      <c r="D86" s="35"/>
      <c r="E86" s="35">
        <v>1</v>
      </c>
      <c r="F86" s="35"/>
      <c r="G86" s="35"/>
      <c r="H86" s="35"/>
      <c r="I86" s="35"/>
      <c r="J86" s="35"/>
      <c r="K86" s="35">
        <v>4</v>
      </c>
      <c r="L86" s="35"/>
      <c r="M86" s="35"/>
      <c r="N86" s="35"/>
      <c r="O86" s="35"/>
      <c r="P86" s="35"/>
      <c r="Q86" s="35"/>
      <c r="R86" s="35"/>
      <c r="S86" s="52">
        <v>0</v>
      </c>
      <c r="T86" s="52"/>
      <c r="U86" s="36">
        <f t="shared" si="10"/>
        <v>5</v>
      </c>
    </row>
    <row r="87" spans="1:21" s="134" customFormat="1" ht="19.5" customHeight="1" x14ac:dyDescent="0.45">
      <c r="A87" s="28"/>
      <c r="B87" s="34" t="s">
        <v>1096</v>
      </c>
      <c r="C87" s="36"/>
      <c r="D87" s="35"/>
      <c r="E87" s="35">
        <v>1</v>
      </c>
      <c r="F87" s="35"/>
      <c r="G87" s="35"/>
      <c r="H87" s="35"/>
      <c r="I87" s="35"/>
      <c r="J87" s="35"/>
      <c r="K87" s="35">
        <v>4</v>
      </c>
      <c r="L87" s="35"/>
      <c r="M87" s="35"/>
      <c r="N87" s="35"/>
      <c r="O87" s="35"/>
      <c r="P87" s="35"/>
      <c r="Q87" s="35"/>
      <c r="R87" s="35"/>
      <c r="S87" s="52"/>
      <c r="T87" s="52"/>
      <c r="U87" s="36">
        <f t="shared" si="10"/>
        <v>5</v>
      </c>
    </row>
    <row r="88" spans="1:21" s="134" customFormat="1" ht="19.5" customHeight="1" x14ac:dyDescent="0.45">
      <c r="A88" s="28"/>
      <c r="B88" s="34" t="s">
        <v>1095</v>
      </c>
      <c r="C88" s="36"/>
      <c r="D88" s="35"/>
      <c r="E88" s="35">
        <v>1</v>
      </c>
      <c r="F88" s="35"/>
      <c r="G88" s="35"/>
      <c r="H88" s="35"/>
      <c r="I88" s="35"/>
      <c r="J88" s="35"/>
      <c r="K88" s="35">
        <v>4</v>
      </c>
      <c r="L88" s="35"/>
      <c r="M88" s="35"/>
      <c r="N88" s="35"/>
      <c r="O88" s="35"/>
      <c r="P88" s="35"/>
      <c r="Q88" s="35"/>
      <c r="R88" s="35"/>
      <c r="S88" s="52"/>
      <c r="T88" s="52"/>
      <c r="U88" s="36">
        <f t="shared" si="10"/>
        <v>5</v>
      </c>
    </row>
    <row r="89" spans="1:21" s="134" customFormat="1" ht="19.5" customHeight="1" x14ac:dyDescent="0.45">
      <c r="A89" s="28"/>
      <c r="B89" s="34" t="s">
        <v>1094</v>
      </c>
      <c r="C89" s="36"/>
      <c r="D89" s="35"/>
      <c r="E89" s="35"/>
      <c r="F89" s="35">
        <v>1</v>
      </c>
      <c r="G89" s="35"/>
      <c r="H89" s="35"/>
      <c r="I89" s="35"/>
      <c r="J89" s="35"/>
      <c r="K89" s="35">
        <v>2</v>
      </c>
      <c r="L89" s="35"/>
      <c r="M89" s="35"/>
      <c r="N89" s="35"/>
      <c r="O89" s="35"/>
      <c r="P89" s="35"/>
      <c r="Q89" s="35"/>
      <c r="R89" s="35"/>
      <c r="S89" s="52">
        <v>1</v>
      </c>
      <c r="T89" s="52"/>
      <c r="U89" s="36">
        <f t="shared" si="10"/>
        <v>4</v>
      </c>
    </row>
    <row r="90" spans="1:21" s="134" customFormat="1" ht="19.5" customHeight="1" x14ac:dyDescent="0.45">
      <c r="A90" s="28"/>
      <c r="B90" s="34" t="s">
        <v>1093</v>
      </c>
      <c r="C90" s="36"/>
      <c r="D90" s="35"/>
      <c r="E90" s="35"/>
      <c r="F90" s="35">
        <v>1</v>
      </c>
      <c r="G90" s="35"/>
      <c r="H90" s="35"/>
      <c r="I90" s="35"/>
      <c r="J90" s="35"/>
      <c r="K90" s="35">
        <v>2</v>
      </c>
      <c r="L90" s="35"/>
      <c r="M90" s="35"/>
      <c r="N90" s="231">
        <v>0</v>
      </c>
      <c r="O90" s="35"/>
      <c r="P90" s="35"/>
      <c r="Q90" s="35"/>
      <c r="R90" s="35"/>
      <c r="S90" s="52">
        <v>1</v>
      </c>
      <c r="T90" s="52"/>
      <c r="U90" s="36">
        <f t="shared" si="10"/>
        <v>4</v>
      </c>
    </row>
    <row r="91" spans="1:21" s="134" customFormat="1" ht="19.5" customHeight="1" x14ac:dyDescent="0.45">
      <c r="A91" s="28"/>
      <c r="B91" s="34" t="s">
        <v>1092</v>
      </c>
      <c r="C91" s="36"/>
      <c r="D91" s="35"/>
      <c r="E91" s="35">
        <v>1</v>
      </c>
      <c r="F91" s="35"/>
      <c r="G91" s="35"/>
      <c r="H91" s="35"/>
      <c r="I91" s="35"/>
      <c r="J91" s="35"/>
      <c r="K91" s="35">
        <v>4</v>
      </c>
      <c r="L91" s="35"/>
      <c r="M91" s="35"/>
      <c r="N91" s="35"/>
      <c r="O91" s="35"/>
      <c r="P91" s="35"/>
      <c r="Q91" s="35"/>
      <c r="R91" s="35"/>
      <c r="S91" s="52"/>
      <c r="T91" s="52"/>
      <c r="U91" s="36">
        <f t="shared" si="10"/>
        <v>5</v>
      </c>
    </row>
    <row r="92" spans="1:21" s="134" customFormat="1" ht="19.5" customHeight="1" x14ac:dyDescent="0.45">
      <c r="A92" s="28"/>
      <c r="B92" s="34" t="s">
        <v>1091</v>
      </c>
      <c r="C92" s="36"/>
      <c r="D92" s="35"/>
      <c r="E92" s="35"/>
      <c r="F92" s="35">
        <v>1</v>
      </c>
      <c r="G92" s="35"/>
      <c r="H92" s="35"/>
      <c r="I92" s="35"/>
      <c r="J92" s="35"/>
      <c r="K92" s="35">
        <v>3</v>
      </c>
      <c r="L92" s="35"/>
      <c r="M92" s="35"/>
      <c r="N92" s="35"/>
      <c r="O92" s="35"/>
      <c r="P92" s="35"/>
      <c r="Q92" s="35"/>
      <c r="R92" s="35"/>
      <c r="S92" s="52"/>
      <c r="T92" s="52"/>
      <c r="U92" s="36">
        <f t="shared" si="10"/>
        <v>4</v>
      </c>
    </row>
    <row r="93" spans="1:21" s="134" customFormat="1" ht="19.5" customHeight="1" x14ac:dyDescent="0.45">
      <c r="A93" s="28"/>
      <c r="B93" s="41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33"/>
      <c r="T93" s="33"/>
      <c r="U93" s="28"/>
    </row>
    <row r="94" spans="1:21" s="134" customFormat="1" ht="19.5" customHeight="1" x14ac:dyDescent="0.45">
      <c r="A94" s="28"/>
      <c r="B94" s="41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33"/>
      <c r="T94" s="33"/>
      <c r="U94" s="28"/>
    </row>
    <row r="95" spans="1:21" s="134" customFormat="1" ht="19.5" customHeight="1" x14ac:dyDescent="0.45">
      <c r="A95" s="28"/>
      <c r="B95" s="41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33"/>
      <c r="T95" s="33"/>
      <c r="U95" s="28"/>
    </row>
    <row r="96" spans="1:21" s="134" customFormat="1" ht="19.5" customHeight="1" x14ac:dyDescent="0.45">
      <c r="A96" s="28"/>
      <c r="B96" s="41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33"/>
      <c r="T96" s="33"/>
      <c r="U96" s="28"/>
    </row>
    <row r="97" spans="1:21" s="134" customFormat="1" ht="19.5" customHeight="1" x14ac:dyDescent="0.45">
      <c r="A97" s="28"/>
      <c r="B97" s="41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33"/>
      <c r="T97" s="33"/>
      <c r="U97" s="28"/>
    </row>
    <row r="98" spans="1:21" s="134" customFormat="1" ht="19.5" customHeight="1" x14ac:dyDescent="0.45">
      <c r="A98" s="28"/>
      <c r="B98" s="41" t="s">
        <v>1029</v>
      </c>
      <c r="C98" s="42">
        <f t="shared" ref="C98:U98" si="11">SUM(C82:C92)</f>
        <v>0</v>
      </c>
      <c r="D98" s="42">
        <f t="shared" si="11"/>
        <v>0</v>
      </c>
      <c r="E98" s="42">
        <f t="shared" si="11"/>
        <v>8</v>
      </c>
      <c r="F98" s="42">
        <f t="shared" si="11"/>
        <v>3</v>
      </c>
      <c r="G98" s="42">
        <f>SUM(G82:G92)</f>
        <v>0</v>
      </c>
      <c r="H98" s="42">
        <f t="shared" si="11"/>
        <v>0</v>
      </c>
      <c r="I98" s="42">
        <f t="shared" si="11"/>
        <v>0</v>
      </c>
      <c r="J98" s="42">
        <f t="shared" si="11"/>
        <v>4</v>
      </c>
      <c r="K98" s="42">
        <f t="shared" si="11"/>
        <v>43</v>
      </c>
      <c r="L98" s="42">
        <f t="shared" si="11"/>
        <v>0</v>
      </c>
      <c r="M98" s="42">
        <f t="shared" si="11"/>
        <v>1</v>
      </c>
      <c r="N98" s="42">
        <f t="shared" si="11"/>
        <v>0</v>
      </c>
      <c r="O98" s="42">
        <f t="shared" si="11"/>
        <v>1</v>
      </c>
      <c r="P98" s="42">
        <f t="shared" si="11"/>
        <v>0</v>
      </c>
      <c r="Q98" s="42">
        <f t="shared" si="11"/>
        <v>0</v>
      </c>
      <c r="R98" s="42">
        <f>SUM(R82:R92)</f>
        <v>0</v>
      </c>
      <c r="S98" s="43">
        <f t="shared" si="11"/>
        <v>6</v>
      </c>
      <c r="T98" s="43">
        <f t="shared" si="11"/>
        <v>0</v>
      </c>
      <c r="U98" s="42">
        <f t="shared" si="11"/>
        <v>66</v>
      </c>
    </row>
    <row r="99" spans="1:21" s="134" customFormat="1" ht="19.5" customHeight="1" x14ac:dyDescent="0.45">
      <c r="A99" s="42"/>
      <c r="B99" s="44" t="s">
        <v>169</v>
      </c>
      <c r="C99" s="42">
        <f t="shared" ref="C99:I99" si="12">SUM(C81+C98)</f>
        <v>1</v>
      </c>
      <c r="D99" s="42">
        <f t="shared" si="12"/>
        <v>0</v>
      </c>
      <c r="E99" s="42">
        <f t="shared" si="12"/>
        <v>8</v>
      </c>
      <c r="F99" s="42">
        <f t="shared" si="12"/>
        <v>3</v>
      </c>
      <c r="G99" s="42">
        <f>SUM(G81+G98)</f>
        <v>0</v>
      </c>
      <c r="H99" s="42">
        <f t="shared" si="12"/>
        <v>0</v>
      </c>
      <c r="I99" s="42">
        <f t="shared" si="12"/>
        <v>0</v>
      </c>
      <c r="J99" s="42">
        <f>SUM(J81+J98)</f>
        <v>8</v>
      </c>
      <c r="K99" s="42">
        <f t="shared" ref="K99:U99" si="13">SUM(K81+K98)</f>
        <v>59</v>
      </c>
      <c r="L99" s="42">
        <f t="shared" si="13"/>
        <v>0</v>
      </c>
      <c r="M99" s="42">
        <f t="shared" si="13"/>
        <v>1</v>
      </c>
      <c r="N99" s="42">
        <f t="shared" si="13"/>
        <v>0</v>
      </c>
      <c r="O99" s="42">
        <f t="shared" si="13"/>
        <v>1</v>
      </c>
      <c r="P99" s="42">
        <f t="shared" si="13"/>
        <v>0</v>
      </c>
      <c r="Q99" s="42">
        <f t="shared" si="13"/>
        <v>1</v>
      </c>
      <c r="R99" s="42">
        <f>SUM(R81+R98)</f>
        <v>0</v>
      </c>
      <c r="S99" s="43">
        <f t="shared" si="13"/>
        <v>8</v>
      </c>
      <c r="T99" s="43">
        <f t="shared" si="13"/>
        <v>2</v>
      </c>
      <c r="U99" s="42">
        <f t="shared" si="13"/>
        <v>92</v>
      </c>
    </row>
    <row r="100" spans="1:21" s="71" customFormat="1" ht="19.5" customHeight="1" x14ac:dyDescent="0.45">
      <c r="A100" s="49"/>
      <c r="B100" s="50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51"/>
      <c r="T100" s="51"/>
      <c r="U100" s="49"/>
    </row>
    <row r="101" spans="1:21" s="71" customFormat="1" ht="19.5" customHeight="1" x14ac:dyDescent="0.45">
      <c r="A101" s="45"/>
      <c r="B101" s="46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7"/>
      <c r="T101" s="47"/>
      <c r="U101" s="45"/>
    </row>
    <row r="102" spans="1:21" s="71" customFormat="1" ht="19.5" customHeight="1" x14ac:dyDescent="0.45">
      <c r="A102" s="45"/>
      <c r="B102" s="46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7"/>
      <c r="T102" s="47"/>
      <c r="U102" s="45"/>
    </row>
    <row r="103" spans="1:21" s="71" customFormat="1" ht="19.5" customHeight="1" x14ac:dyDescent="0.45">
      <c r="A103" s="45"/>
      <c r="B103" s="46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7"/>
      <c r="T103" s="47"/>
      <c r="U103" s="45"/>
    </row>
    <row r="104" spans="1:21" s="134" customFormat="1" ht="19.5" customHeight="1" x14ac:dyDescent="0.45">
      <c r="A104" s="28"/>
      <c r="B104" s="41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33"/>
      <c r="T104" s="33"/>
      <c r="U104" s="28"/>
    </row>
    <row r="105" spans="1:21" s="134" customFormat="1" ht="19.5" customHeight="1" x14ac:dyDescent="0.45">
      <c r="A105" s="28"/>
      <c r="B105" s="41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33"/>
      <c r="T105" s="33"/>
      <c r="U105" s="28"/>
    </row>
    <row r="106" spans="1:21" s="134" customFormat="1" ht="19.5" customHeight="1" x14ac:dyDescent="0.45">
      <c r="A106" s="30">
        <v>5</v>
      </c>
      <c r="B106" s="31" t="s">
        <v>1090</v>
      </c>
      <c r="C106" s="28">
        <v>1</v>
      </c>
      <c r="D106" s="32"/>
      <c r="E106" s="32"/>
      <c r="F106" s="32"/>
      <c r="G106" s="32"/>
      <c r="H106" s="32"/>
      <c r="I106" s="32"/>
      <c r="J106" s="32">
        <v>4</v>
      </c>
      <c r="K106" s="32">
        <v>17</v>
      </c>
      <c r="L106" s="32"/>
      <c r="M106" s="32"/>
      <c r="N106" s="32"/>
      <c r="O106" s="32"/>
      <c r="P106" s="54"/>
      <c r="Q106" s="32">
        <v>1</v>
      </c>
      <c r="R106" s="32"/>
      <c r="S106" s="55">
        <v>3</v>
      </c>
      <c r="T106" s="33">
        <v>2</v>
      </c>
      <c r="U106" s="28">
        <f t="shared" ref="U106:U132" si="14">SUM(C106:T106)</f>
        <v>28</v>
      </c>
    </row>
    <row r="107" spans="1:21" s="134" customFormat="1" ht="19.5" customHeight="1" x14ac:dyDescent="0.45">
      <c r="A107" s="28"/>
      <c r="B107" s="34" t="s">
        <v>1089</v>
      </c>
      <c r="C107" s="36"/>
      <c r="D107" s="35"/>
      <c r="E107" s="35">
        <v>1</v>
      </c>
      <c r="F107" s="35"/>
      <c r="G107" s="35"/>
      <c r="H107" s="35"/>
      <c r="I107" s="35"/>
      <c r="J107" s="35">
        <v>1</v>
      </c>
      <c r="K107" s="35">
        <v>11</v>
      </c>
      <c r="L107" s="35"/>
      <c r="M107" s="35">
        <v>0</v>
      </c>
      <c r="N107" s="35"/>
      <c r="O107" s="35"/>
      <c r="P107" s="35"/>
      <c r="Q107" s="35"/>
      <c r="R107" s="35"/>
      <c r="S107" s="52">
        <v>1</v>
      </c>
      <c r="T107" s="37"/>
      <c r="U107" s="36">
        <f t="shared" si="14"/>
        <v>14</v>
      </c>
    </row>
    <row r="108" spans="1:21" s="134" customFormat="1" ht="19.5" customHeight="1" x14ac:dyDescent="0.45">
      <c r="A108" s="28"/>
      <c r="B108" s="34" t="s">
        <v>1088</v>
      </c>
      <c r="C108" s="36"/>
      <c r="D108" s="35"/>
      <c r="E108" s="35">
        <v>1</v>
      </c>
      <c r="F108" s="35"/>
      <c r="G108" s="35"/>
      <c r="H108" s="35"/>
      <c r="I108" s="35"/>
      <c r="J108" s="35">
        <v>1</v>
      </c>
      <c r="K108" s="35">
        <v>4</v>
      </c>
      <c r="L108" s="35"/>
      <c r="M108" s="35">
        <v>1</v>
      </c>
      <c r="N108" s="35"/>
      <c r="O108" s="35"/>
      <c r="P108" s="35"/>
      <c r="Q108" s="35"/>
      <c r="R108" s="35"/>
      <c r="S108" s="52">
        <v>1</v>
      </c>
      <c r="T108" s="37"/>
      <c r="U108" s="36">
        <f t="shared" si="14"/>
        <v>8</v>
      </c>
    </row>
    <row r="109" spans="1:21" s="134" customFormat="1" ht="19.5" customHeight="1" x14ac:dyDescent="0.45">
      <c r="A109" s="28"/>
      <c r="B109" s="34" t="s">
        <v>1182</v>
      </c>
      <c r="C109" s="36"/>
      <c r="D109" s="35"/>
      <c r="E109" s="35">
        <v>1</v>
      </c>
      <c r="F109" s="35"/>
      <c r="G109" s="35"/>
      <c r="H109" s="35"/>
      <c r="I109" s="35"/>
      <c r="J109" s="35">
        <v>1</v>
      </c>
      <c r="K109" s="35">
        <v>6</v>
      </c>
      <c r="L109" s="35"/>
      <c r="M109" s="35"/>
      <c r="N109" s="231">
        <v>0</v>
      </c>
      <c r="O109" s="35"/>
      <c r="P109" s="35"/>
      <c r="Q109" s="35"/>
      <c r="R109" s="35"/>
      <c r="S109" s="52">
        <v>1</v>
      </c>
      <c r="T109" s="37"/>
      <c r="U109" s="36">
        <f t="shared" si="14"/>
        <v>9</v>
      </c>
    </row>
    <row r="110" spans="1:21" s="134" customFormat="1" ht="19.5" customHeight="1" x14ac:dyDescent="0.45">
      <c r="A110" s="28"/>
      <c r="B110" s="34" t="s">
        <v>1087</v>
      </c>
      <c r="C110" s="36"/>
      <c r="D110" s="35"/>
      <c r="E110" s="35">
        <v>1</v>
      </c>
      <c r="F110" s="35"/>
      <c r="G110" s="35"/>
      <c r="H110" s="35"/>
      <c r="I110" s="35"/>
      <c r="J110" s="35">
        <v>1</v>
      </c>
      <c r="K110" s="35">
        <v>5</v>
      </c>
      <c r="L110" s="35"/>
      <c r="M110" s="231">
        <v>0</v>
      </c>
      <c r="N110" s="35"/>
      <c r="O110" s="35"/>
      <c r="P110" s="35"/>
      <c r="Q110" s="35"/>
      <c r="R110" s="35"/>
      <c r="S110" s="52">
        <v>1</v>
      </c>
      <c r="T110" s="37"/>
      <c r="U110" s="36">
        <f t="shared" si="14"/>
        <v>8</v>
      </c>
    </row>
    <row r="111" spans="1:21" s="134" customFormat="1" ht="19.5" customHeight="1" x14ac:dyDescent="0.45">
      <c r="A111" s="28"/>
      <c r="B111" s="34" t="s">
        <v>1086</v>
      </c>
      <c r="C111" s="36"/>
      <c r="D111" s="35"/>
      <c r="E111" s="35">
        <v>1</v>
      </c>
      <c r="F111" s="35"/>
      <c r="G111" s="35"/>
      <c r="H111" s="35"/>
      <c r="I111" s="35"/>
      <c r="J111" s="35">
        <v>1</v>
      </c>
      <c r="K111" s="35">
        <v>6</v>
      </c>
      <c r="L111" s="35"/>
      <c r="M111" s="36"/>
      <c r="N111" s="35"/>
      <c r="O111" s="35"/>
      <c r="P111" s="35"/>
      <c r="Q111" s="35"/>
      <c r="R111" s="35"/>
      <c r="S111" s="52">
        <v>1</v>
      </c>
      <c r="T111" s="37"/>
      <c r="U111" s="36">
        <f t="shared" si="14"/>
        <v>9</v>
      </c>
    </row>
    <row r="112" spans="1:21" s="134" customFormat="1" ht="19.5" customHeight="1" x14ac:dyDescent="0.45">
      <c r="A112" s="28"/>
      <c r="B112" s="34" t="s">
        <v>1085</v>
      </c>
      <c r="C112" s="36"/>
      <c r="D112" s="35"/>
      <c r="E112" s="35">
        <v>1</v>
      </c>
      <c r="F112" s="35"/>
      <c r="G112" s="35"/>
      <c r="H112" s="35"/>
      <c r="I112" s="35"/>
      <c r="J112" s="35">
        <v>1</v>
      </c>
      <c r="K112" s="35">
        <v>4</v>
      </c>
      <c r="L112" s="35"/>
      <c r="M112" s="35"/>
      <c r="N112" s="35"/>
      <c r="O112" s="35"/>
      <c r="P112" s="35"/>
      <c r="Q112" s="35"/>
      <c r="R112" s="35"/>
      <c r="S112" s="52">
        <v>1</v>
      </c>
      <c r="T112" s="37"/>
      <c r="U112" s="36">
        <f t="shared" si="14"/>
        <v>7</v>
      </c>
    </row>
    <row r="113" spans="1:21" s="134" customFormat="1" ht="19.5" customHeight="1" x14ac:dyDescent="0.45">
      <c r="A113" s="28"/>
      <c r="B113" s="34" t="s">
        <v>1084</v>
      </c>
      <c r="C113" s="36"/>
      <c r="D113" s="35"/>
      <c r="E113" s="35"/>
      <c r="F113" s="35"/>
      <c r="G113" s="35"/>
      <c r="H113" s="35">
        <v>1</v>
      </c>
      <c r="I113" s="35"/>
      <c r="J113" s="35"/>
      <c r="K113" s="35">
        <v>8</v>
      </c>
      <c r="L113" s="35"/>
      <c r="M113" s="35">
        <v>0</v>
      </c>
      <c r="N113" s="35"/>
      <c r="O113" s="35"/>
      <c r="P113" s="35"/>
      <c r="Q113" s="35"/>
      <c r="R113" s="35"/>
      <c r="S113" s="52">
        <v>1</v>
      </c>
      <c r="T113" s="37"/>
      <c r="U113" s="36">
        <f t="shared" si="14"/>
        <v>10</v>
      </c>
    </row>
    <row r="114" spans="1:21" s="134" customFormat="1" ht="19.5" customHeight="1" x14ac:dyDescent="0.45">
      <c r="A114" s="28"/>
      <c r="B114" s="34" t="s">
        <v>1083</v>
      </c>
      <c r="C114" s="36"/>
      <c r="D114" s="35"/>
      <c r="E114" s="35">
        <v>1</v>
      </c>
      <c r="F114" s="35"/>
      <c r="G114" s="35"/>
      <c r="H114" s="35"/>
      <c r="I114" s="35"/>
      <c r="J114" s="35"/>
      <c r="K114" s="35">
        <v>5</v>
      </c>
      <c r="L114" s="35"/>
      <c r="M114" s="35"/>
      <c r="N114" s="35"/>
      <c r="O114" s="35"/>
      <c r="P114" s="35"/>
      <c r="Q114" s="35"/>
      <c r="R114" s="35"/>
      <c r="S114" s="52">
        <v>1</v>
      </c>
      <c r="T114" s="37"/>
      <c r="U114" s="36">
        <f t="shared" si="14"/>
        <v>7</v>
      </c>
    </row>
    <row r="115" spans="1:21" s="134" customFormat="1" ht="19.5" customHeight="1" x14ac:dyDescent="0.45">
      <c r="A115" s="28"/>
      <c r="B115" s="34" t="s">
        <v>1082</v>
      </c>
      <c r="C115" s="36"/>
      <c r="D115" s="35"/>
      <c r="E115" s="35">
        <v>1</v>
      </c>
      <c r="F115" s="35"/>
      <c r="G115" s="35"/>
      <c r="H115" s="35"/>
      <c r="I115" s="35"/>
      <c r="J115" s="35"/>
      <c r="K115" s="35">
        <v>6</v>
      </c>
      <c r="L115" s="35"/>
      <c r="M115" s="35"/>
      <c r="N115" s="35"/>
      <c r="O115" s="35"/>
      <c r="P115" s="35"/>
      <c r="Q115" s="35"/>
      <c r="R115" s="35"/>
      <c r="S115" s="52">
        <v>1</v>
      </c>
      <c r="T115" s="37"/>
      <c r="U115" s="36">
        <f t="shared" si="14"/>
        <v>8</v>
      </c>
    </row>
    <row r="116" spans="1:21" s="134" customFormat="1" ht="19.5" customHeight="1" x14ac:dyDescent="0.45">
      <c r="A116" s="28"/>
      <c r="B116" s="34" t="s">
        <v>1081</v>
      </c>
      <c r="C116" s="36"/>
      <c r="D116" s="35"/>
      <c r="E116" s="35">
        <v>1</v>
      </c>
      <c r="F116" s="35"/>
      <c r="G116" s="35"/>
      <c r="H116" s="35"/>
      <c r="I116" s="35"/>
      <c r="J116" s="35"/>
      <c r="K116" s="35">
        <v>6</v>
      </c>
      <c r="L116" s="35"/>
      <c r="M116" s="35"/>
      <c r="N116" s="35"/>
      <c r="O116" s="35"/>
      <c r="P116" s="35"/>
      <c r="Q116" s="35"/>
      <c r="R116" s="35"/>
      <c r="S116" s="52">
        <v>1</v>
      </c>
      <c r="T116" s="37"/>
      <c r="U116" s="36">
        <f t="shared" si="14"/>
        <v>8</v>
      </c>
    </row>
    <row r="117" spans="1:21" s="134" customFormat="1" ht="19.5" customHeight="1" x14ac:dyDescent="0.45">
      <c r="A117" s="28"/>
      <c r="B117" s="34" t="s">
        <v>1080</v>
      </c>
      <c r="C117" s="36"/>
      <c r="D117" s="35"/>
      <c r="E117" s="35">
        <v>1</v>
      </c>
      <c r="F117" s="35"/>
      <c r="G117" s="35"/>
      <c r="H117" s="35"/>
      <c r="I117" s="35"/>
      <c r="J117" s="35"/>
      <c r="K117" s="35">
        <v>5</v>
      </c>
      <c r="L117" s="35"/>
      <c r="M117" s="35"/>
      <c r="N117" s="35"/>
      <c r="O117" s="35"/>
      <c r="P117" s="35"/>
      <c r="Q117" s="35"/>
      <c r="R117" s="35"/>
      <c r="S117" s="52">
        <v>0</v>
      </c>
      <c r="T117" s="37"/>
      <c r="U117" s="36">
        <f t="shared" si="14"/>
        <v>6</v>
      </c>
    </row>
    <row r="118" spans="1:21" s="134" customFormat="1" ht="19.5" customHeight="1" x14ac:dyDescent="0.45">
      <c r="A118" s="28"/>
      <c r="B118" s="34" t="s">
        <v>1079</v>
      </c>
      <c r="C118" s="36"/>
      <c r="D118" s="35"/>
      <c r="E118" s="35">
        <v>1</v>
      </c>
      <c r="F118" s="35"/>
      <c r="G118" s="35"/>
      <c r="H118" s="35"/>
      <c r="I118" s="35"/>
      <c r="J118" s="35"/>
      <c r="K118" s="35">
        <v>5</v>
      </c>
      <c r="L118" s="35"/>
      <c r="M118" s="35"/>
      <c r="N118" s="35"/>
      <c r="O118" s="35"/>
      <c r="P118" s="35"/>
      <c r="Q118" s="35"/>
      <c r="R118" s="35"/>
      <c r="S118" s="52">
        <v>1</v>
      </c>
      <c r="T118" s="37"/>
      <c r="U118" s="36">
        <f t="shared" si="14"/>
        <v>7</v>
      </c>
    </row>
    <row r="119" spans="1:21" s="134" customFormat="1" ht="19.5" customHeight="1" x14ac:dyDescent="0.45">
      <c r="A119" s="28"/>
      <c r="B119" s="34" t="s">
        <v>1078</v>
      </c>
      <c r="C119" s="36"/>
      <c r="D119" s="35"/>
      <c r="E119" s="35">
        <v>1</v>
      </c>
      <c r="F119" s="35"/>
      <c r="G119" s="35"/>
      <c r="H119" s="35"/>
      <c r="I119" s="35"/>
      <c r="J119" s="35"/>
      <c r="K119" s="35">
        <v>4</v>
      </c>
      <c r="L119" s="35"/>
      <c r="M119" s="35"/>
      <c r="N119" s="35"/>
      <c r="O119" s="35"/>
      <c r="P119" s="35"/>
      <c r="Q119" s="35"/>
      <c r="R119" s="35"/>
      <c r="S119" s="52">
        <v>0</v>
      </c>
      <c r="T119" s="37"/>
      <c r="U119" s="36">
        <f t="shared" si="14"/>
        <v>5</v>
      </c>
    </row>
    <row r="120" spans="1:21" s="134" customFormat="1" ht="19.5" customHeight="1" x14ac:dyDescent="0.45">
      <c r="A120" s="28"/>
      <c r="B120" s="56" t="s">
        <v>1192</v>
      </c>
      <c r="C120" s="36"/>
      <c r="D120" s="35"/>
      <c r="E120" s="35">
        <v>1</v>
      </c>
      <c r="F120" s="35"/>
      <c r="G120" s="35"/>
      <c r="H120" s="35"/>
      <c r="I120" s="35"/>
      <c r="J120" s="35"/>
      <c r="K120" s="35">
        <v>4</v>
      </c>
      <c r="L120" s="35"/>
      <c r="M120" s="35">
        <v>0</v>
      </c>
      <c r="N120" s="35"/>
      <c r="O120" s="35"/>
      <c r="P120" s="35"/>
      <c r="Q120" s="35"/>
      <c r="R120" s="35"/>
      <c r="S120" s="52"/>
      <c r="T120" s="37"/>
      <c r="U120" s="36">
        <f t="shared" si="14"/>
        <v>5</v>
      </c>
    </row>
    <row r="121" spans="1:21" s="134" customFormat="1" ht="19.5" customHeight="1" x14ac:dyDescent="0.45">
      <c r="A121" s="28"/>
      <c r="B121" s="34" t="s">
        <v>1077</v>
      </c>
      <c r="C121" s="36"/>
      <c r="D121" s="35"/>
      <c r="E121" s="35"/>
      <c r="F121" s="35"/>
      <c r="G121" s="35"/>
      <c r="H121" s="35">
        <v>1</v>
      </c>
      <c r="I121" s="35"/>
      <c r="J121" s="35"/>
      <c r="K121" s="35">
        <v>2</v>
      </c>
      <c r="L121" s="35"/>
      <c r="M121" s="35">
        <v>0</v>
      </c>
      <c r="N121" s="35"/>
      <c r="O121" s="35"/>
      <c r="P121" s="35"/>
      <c r="Q121" s="35"/>
      <c r="R121" s="35"/>
      <c r="S121" s="52"/>
      <c r="T121" s="37"/>
      <c r="U121" s="36">
        <f t="shared" si="14"/>
        <v>3</v>
      </c>
    </row>
    <row r="122" spans="1:21" s="134" customFormat="1" ht="19.5" customHeight="1" x14ac:dyDescent="0.45">
      <c r="A122" s="28"/>
      <c r="B122" s="34" t="s">
        <v>1076</v>
      </c>
      <c r="C122" s="36"/>
      <c r="D122" s="35"/>
      <c r="E122" s="35">
        <v>1</v>
      </c>
      <c r="F122" s="35"/>
      <c r="G122" s="35"/>
      <c r="H122" s="35"/>
      <c r="I122" s="35"/>
      <c r="J122" s="35"/>
      <c r="K122" s="35">
        <v>4</v>
      </c>
      <c r="L122" s="35"/>
      <c r="M122" s="35"/>
      <c r="N122" s="35"/>
      <c r="O122" s="35"/>
      <c r="P122" s="35"/>
      <c r="Q122" s="35"/>
      <c r="R122" s="35"/>
      <c r="S122" s="52"/>
      <c r="T122" s="37"/>
      <c r="U122" s="36">
        <f t="shared" si="14"/>
        <v>5</v>
      </c>
    </row>
    <row r="123" spans="1:21" s="134" customFormat="1" ht="19.5" customHeight="1" x14ac:dyDescent="0.45">
      <c r="A123" s="28"/>
      <c r="B123" s="34" t="s">
        <v>1075</v>
      </c>
      <c r="C123" s="36"/>
      <c r="D123" s="35"/>
      <c r="E123" s="35"/>
      <c r="F123" s="35">
        <v>1</v>
      </c>
      <c r="G123" s="35"/>
      <c r="H123" s="35"/>
      <c r="I123" s="35"/>
      <c r="J123" s="35"/>
      <c r="K123" s="35">
        <v>2</v>
      </c>
      <c r="L123" s="35"/>
      <c r="M123" s="35"/>
      <c r="N123" s="35"/>
      <c r="O123" s="35"/>
      <c r="P123" s="35"/>
      <c r="Q123" s="35"/>
      <c r="R123" s="35"/>
      <c r="S123" s="52"/>
      <c r="T123" s="37"/>
      <c r="U123" s="36">
        <f t="shared" si="14"/>
        <v>3</v>
      </c>
    </row>
    <row r="124" spans="1:21" s="134" customFormat="1" ht="19.5" customHeight="1" x14ac:dyDescent="0.45">
      <c r="A124" s="28"/>
      <c r="B124" s="34" t="s">
        <v>1074</v>
      </c>
      <c r="C124" s="36"/>
      <c r="D124" s="35"/>
      <c r="E124" s="35">
        <v>1</v>
      </c>
      <c r="F124" s="35"/>
      <c r="G124" s="35"/>
      <c r="H124" s="35"/>
      <c r="I124" s="35"/>
      <c r="J124" s="35">
        <v>1</v>
      </c>
      <c r="K124" s="35">
        <v>5</v>
      </c>
      <c r="L124" s="35"/>
      <c r="M124" s="35">
        <v>0</v>
      </c>
      <c r="N124" s="35"/>
      <c r="O124" s="35"/>
      <c r="P124" s="35"/>
      <c r="Q124" s="35"/>
      <c r="R124" s="35"/>
      <c r="S124" s="52">
        <v>1</v>
      </c>
      <c r="T124" s="37"/>
      <c r="U124" s="36">
        <f t="shared" si="14"/>
        <v>8</v>
      </c>
    </row>
    <row r="125" spans="1:21" s="134" customFormat="1" ht="19.5" customHeight="1" x14ac:dyDescent="0.45">
      <c r="A125" s="28"/>
      <c r="B125" s="34" t="s">
        <v>1073</v>
      </c>
      <c r="C125" s="36"/>
      <c r="D125" s="35"/>
      <c r="E125" s="35">
        <v>1</v>
      </c>
      <c r="F125" s="35"/>
      <c r="G125" s="35"/>
      <c r="H125" s="35"/>
      <c r="I125" s="35"/>
      <c r="J125" s="35">
        <v>1</v>
      </c>
      <c r="K125" s="35">
        <v>5</v>
      </c>
      <c r="L125" s="35"/>
      <c r="M125" s="35">
        <v>1</v>
      </c>
      <c r="N125" s="35"/>
      <c r="O125" s="35"/>
      <c r="P125" s="35"/>
      <c r="Q125" s="35"/>
      <c r="R125" s="35"/>
      <c r="S125" s="52">
        <v>1</v>
      </c>
      <c r="T125" s="37"/>
      <c r="U125" s="36">
        <f t="shared" si="14"/>
        <v>9</v>
      </c>
    </row>
    <row r="126" spans="1:21" s="134" customFormat="1" ht="19.5" customHeight="1" x14ac:dyDescent="0.45">
      <c r="A126" s="28"/>
      <c r="B126" s="34" t="s">
        <v>1072</v>
      </c>
      <c r="C126" s="36"/>
      <c r="D126" s="35"/>
      <c r="E126" s="35">
        <v>1</v>
      </c>
      <c r="F126" s="35"/>
      <c r="G126" s="35"/>
      <c r="H126" s="35"/>
      <c r="I126" s="35"/>
      <c r="J126" s="35"/>
      <c r="K126" s="35">
        <v>5</v>
      </c>
      <c r="L126" s="35"/>
      <c r="M126" s="35"/>
      <c r="N126" s="35"/>
      <c r="O126" s="35"/>
      <c r="P126" s="35"/>
      <c r="Q126" s="35"/>
      <c r="R126" s="35"/>
      <c r="S126" s="52">
        <v>0</v>
      </c>
      <c r="T126" s="37"/>
      <c r="U126" s="36">
        <f t="shared" si="14"/>
        <v>6</v>
      </c>
    </row>
    <row r="127" spans="1:21" s="134" customFormat="1" ht="19.5" customHeight="1" x14ac:dyDescent="0.45">
      <c r="A127" s="28"/>
      <c r="B127" s="34" t="s">
        <v>1071</v>
      </c>
      <c r="C127" s="36"/>
      <c r="D127" s="35"/>
      <c r="E127" s="35">
        <v>1</v>
      </c>
      <c r="F127" s="35"/>
      <c r="G127" s="35"/>
      <c r="H127" s="35"/>
      <c r="I127" s="35"/>
      <c r="J127" s="35">
        <v>1</v>
      </c>
      <c r="K127" s="35">
        <v>4</v>
      </c>
      <c r="L127" s="35"/>
      <c r="M127" s="35">
        <v>0</v>
      </c>
      <c r="N127" s="35"/>
      <c r="O127" s="35"/>
      <c r="P127" s="35"/>
      <c r="Q127" s="35"/>
      <c r="R127" s="35"/>
      <c r="S127" s="52">
        <v>1</v>
      </c>
      <c r="T127" s="37"/>
      <c r="U127" s="36">
        <f t="shared" si="14"/>
        <v>7</v>
      </c>
    </row>
    <row r="128" spans="1:21" s="134" customFormat="1" ht="19.5" customHeight="1" x14ac:dyDescent="0.45">
      <c r="A128" s="28"/>
      <c r="B128" s="34" t="s">
        <v>1070</v>
      </c>
      <c r="C128" s="36"/>
      <c r="D128" s="35"/>
      <c r="E128" s="35">
        <v>1</v>
      </c>
      <c r="F128" s="35"/>
      <c r="G128" s="35"/>
      <c r="H128" s="35"/>
      <c r="I128" s="35"/>
      <c r="J128" s="35"/>
      <c r="K128" s="35">
        <v>4</v>
      </c>
      <c r="L128" s="35"/>
      <c r="M128" s="35">
        <v>0</v>
      </c>
      <c r="N128" s="35"/>
      <c r="O128" s="35"/>
      <c r="P128" s="35"/>
      <c r="Q128" s="35"/>
      <c r="R128" s="35"/>
      <c r="S128" s="52">
        <v>1</v>
      </c>
      <c r="T128" s="37"/>
      <c r="U128" s="36">
        <f t="shared" si="14"/>
        <v>6</v>
      </c>
    </row>
    <row r="129" spans="1:21" s="134" customFormat="1" ht="19.5" customHeight="1" x14ac:dyDescent="0.45">
      <c r="A129" s="28"/>
      <c r="B129" s="34" t="s">
        <v>1069</v>
      </c>
      <c r="C129" s="36"/>
      <c r="D129" s="35"/>
      <c r="E129" s="35"/>
      <c r="F129" s="35"/>
      <c r="G129" s="35"/>
      <c r="H129" s="35">
        <v>1</v>
      </c>
      <c r="I129" s="35"/>
      <c r="J129" s="35"/>
      <c r="K129" s="35">
        <v>4</v>
      </c>
      <c r="L129" s="35"/>
      <c r="M129" s="35"/>
      <c r="N129" s="35"/>
      <c r="O129" s="35"/>
      <c r="P129" s="35"/>
      <c r="Q129" s="35"/>
      <c r="R129" s="35"/>
      <c r="S129" s="52">
        <v>1</v>
      </c>
      <c r="T129" s="37"/>
      <c r="U129" s="36">
        <f t="shared" si="14"/>
        <v>6</v>
      </c>
    </row>
    <row r="130" spans="1:21" s="134" customFormat="1" ht="19.5" customHeight="1" x14ac:dyDescent="0.45">
      <c r="A130" s="28"/>
      <c r="B130" s="34" t="s">
        <v>1068</v>
      </c>
      <c r="C130" s="36"/>
      <c r="D130" s="35"/>
      <c r="E130" s="35">
        <v>1</v>
      </c>
      <c r="F130" s="35">
        <v>0</v>
      </c>
      <c r="G130" s="35"/>
      <c r="H130" s="35"/>
      <c r="I130" s="35"/>
      <c r="J130" s="35"/>
      <c r="K130" s="35">
        <v>4</v>
      </c>
      <c r="L130" s="35"/>
      <c r="M130" s="35"/>
      <c r="N130" s="35"/>
      <c r="O130" s="35"/>
      <c r="P130" s="35"/>
      <c r="Q130" s="35"/>
      <c r="R130" s="35"/>
      <c r="S130" s="52">
        <v>1</v>
      </c>
      <c r="T130" s="37"/>
      <c r="U130" s="36">
        <f t="shared" si="14"/>
        <v>6</v>
      </c>
    </row>
    <row r="131" spans="1:21" s="134" customFormat="1" ht="19.5" customHeight="1" x14ac:dyDescent="0.45">
      <c r="A131" s="28"/>
      <c r="B131" s="34" t="s">
        <v>1067</v>
      </c>
      <c r="C131" s="36"/>
      <c r="D131" s="35"/>
      <c r="E131" s="35">
        <v>1</v>
      </c>
      <c r="F131" s="35"/>
      <c r="G131" s="35"/>
      <c r="H131" s="35"/>
      <c r="I131" s="35"/>
      <c r="J131" s="35"/>
      <c r="K131" s="35">
        <v>4</v>
      </c>
      <c r="L131" s="35"/>
      <c r="M131" s="35"/>
      <c r="N131" s="35"/>
      <c r="O131" s="35"/>
      <c r="P131" s="35"/>
      <c r="Q131" s="35"/>
      <c r="R131" s="35"/>
      <c r="S131" s="52"/>
      <c r="T131" s="37"/>
      <c r="U131" s="36">
        <f t="shared" si="14"/>
        <v>5</v>
      </c>
    </row>
    <row r="132" spans="1:21" s="134" customFormat="1" ht="19.5" customHeight="1" x14ac:dyDescent="0.45">
      <c r="A132" s="28"/>
      <c r="B132" s="34" t="s">
        <v>1066</v>
      </c>
      <c r="C132" s="28"/>
      <c r="D132" s="32"/>
      <c r="E132" s="32">
        <v>1</v>
      </c>
      <c r="F132" s="32">
        <v>0</v>
      </c>
      <c r="G132" s="32"/>
      <c r="H132" s="32"/>
      <c r="I132" s="32"/>
      <c r="J132" s="32"/>
      <c r="K132" s="32">
        <v>4</v>
      </c>
      <c r="L132" s="32"/>
      <c r="M132" s="32"/>
      <c r="N132" s="32"/>
      <c r="O132" s="32"/>
      <c r="P132" s="32"/>
      <c r="Q132" s="32"/>
      <c r="R132" s="32"/>
      <c r="S132" s="55"/>
      <c r="T132" s="33"/>
      <c r="U132" s="28">
        <f t="shared" si="14"/>
        <v>5</v>
      </c>
    </row>
    <row r="133" spans="1:21" s="134" customFormat="1" ht="19.5" customHeight="1" x14ac:dyDescent="0.45">
      <c r="A133" s="28"/>
      <c r="B133" s="41" t="s">
        <v>1065</v>
      </c>
      <c r="C133" s="42">
        <f t="shared" ref="C133:U133" si="15">SUM(C107:C132)</f>
        <v>0</v>
      </c>
      <c r="D133" s="42">
        <f t="shared" si="15"/>
        <v>0</v>
      </c>
      <c r="E133" s="42">
        <f t="shared" si="15"/>
        <v>22</v>
      </c>
      <c r="F133" s="42">
        <f t="shared" si="15"/>
        <v>1</v>
      </c>
      <c r="G133" s="42">
        <f>SUM(G107:G132)</f>
        <v>0</v>
      </c>
      <c r="H133" s="42">
        <f t="shared" si="15"/>
        <v>3</v>
      </c>
      <c r="I133" s="42">
        <f t="shared" si="15"/>
        <v>0</v>
      </c>
      <c r="J133" s="42">
        <f t="shared" si="15"/>
        <v>9</v>
      </c>
      <c r="K133" s="42">
        <f t="shared" si="15"/>
        <v>126</v>
      </c>
      <c r="L133" s="42">
        <f t="shared" si="15"/>
        <v>0</v>
      </c>
      <c r="M133" s="42">
        <f t="shared" si="15"/>
        <v>2</v>
      </c>
      <c r="N133" s="42">
        <f t="shared" si="15"/>
        <v>0</v>
      </c>
      <c r="O133" s="42">
        <f t="shared" si="15"/>
        <v>0</v>
      </c>
      <c r="P133" s="42">
        <f t="shared" si="15"/>
        <v>0</v>
      </c>
      <c r="Q133" s="42">
        <f t="shared" si="15"/>
        <v>0</v>
      </c>
      <c r="R133" s="42">
        <f>SUM(R107:R132)</f>
        <v>0</v>
      </c>
      <c r="S133" s="43">
        <f t="shared" si="15"/>
        <v>17</v>
      </c>
      <c r="T133" s="43">
        <f t="shared" si="15"/>
        <v>0</v>
      </c>
      <c r="U133" s="42">
        <f t="shared" si="15"/>
        <v>180</v>
      </c>
    </row>
    <row r="134" spans="1:21" s="134" customFormat="1" ht="19.5" customHeight="1" x14ac:dyDescent="0.45">
      <c r="A134" s="42"/>
      <c r="B134" s="44" t="s">
        <v>169</v>
      </c>
      <c r="C134" s="42">
        <f t="shared" ref="C134:U134" si="16">SUM(C106+C133)</f>
        <v>1</v>
      </c>
      <c r="D134" s="42">
        <f t="shared" si="16"/>
        <v>0</v>
      </c>
      <c r="E134" s="42">
        <f t="shared" si="16"/>
        <v>22</v>
      </c>
      <c r="F134" s="42">
        <f t="shared" si="16"/>
        <v>1</v>
      </c>
      <c r="G134" s="42">
        <f>SUM(G106+G133)</f>
        <v>0</v>
      </c>
      <c r="H134" s="42">
        <f t="shared" si="16"/>
        <v>3</v>
      </c>
      <c r="I134" s="42">
        <f t="shared" si="16"/>
        <v>0</v>
      </c>
      <c r="J134" s="42">
        <f t="shared" si="16"/>
        <v>13</v>
      </c>
      <c r="K134" s="42">
        <f t="shared" si="16"/>
        <v>143</v>
      </c>
      <c r="L134" s="42">
        <f t="shared" si="16"/>
        <v>0</v>
      </c>
      <c r="M134" s="42">
        <f t="shared" si="16"/>
        <v>2</v>
      </c>
      <c r="N134" s="42">
        <f t="shared" si="16"/>
        <v>0</v>
      </c>
      <c r="O134" s="42">
        <f t="shared" si="16"/>
        <v>0</v>
      </c>
      <c r="P134" s="42">
        <f t="shared" si="16"/>
        <v>0</v>
      </c>
      <c r="Q134" s="42">
        <f t="shared" si="16"/>
        <v>1</v>
      </c>
      <c r="R134" s="42">
        <f>SUM(R106+R133)</f>
        <v>0</v>
      </c>
      <c r="S134" s="43">
        <f t="shared" si="16"/>
        <v>20</v>
      </c>
      <c r="T134" s="43">
        <f t="shared" si="16"/>
        <v>2</v>
      </c>
      <c r="U134" s="42">
        <f t="shared" si="16"/>
        <v>208</v>
      </c>
    </row>
    <row r="135" spans="1:21" s="71" customFormat="1" ht="19.5" customHeight="1" x14ac:dyDescent="0.45">
      <c r="A135" s="49"/>
      <c r="B135" s="50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51"/>
      <c r="T135" s="51"/>
      <c r="U135" s="49"/>
    </row>
    <row r="136" spans="1:21" s="71" customFormat="1" ht="19.5" customHeight="1" x14ac:dyDescent="0.45">
      <c r="A136" s="45"/>
      <c r="B136" s="46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7"/>
      <c r="T136" s="47"/>
      <c r="U136" s="45"/>
    </row>
    <row r="137" spans="1:21" s="71" customFormat="1" ht="19.5" customHeight="1" x14ac:dyDescent="0.45">
      <c r="A137" s="45"/>
      <c r="B137" s="46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7"/>
      <c r="T137" s="47"/>
      <c r="U137" s="45"/>
    </row>
    <row r="138" spans="1:21" s="71" customFormat="1" ht="19.5" customHeight="1" x14ac:dyDescent="0.45">
      <c r="A138" s="45"/>
      <c r="B138" s="46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7"/>
      <c r="T138" s="47"/>
      <c r="U138" s="45"/>
    </row>
    <row r="139" spans="1:21" s="71" customFormat="1" ht="19.5" customHeight="1" x14ac:dyDescent="0.45">
      <c r="A139" s="45"/>
      <c r="B139" s="46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7"/>
      <c r="T139" s="47"/>
      <c r="U139" s="45"/>
    </row>
    <row r="140" spans="1:21" s="71" customFormat="1" ht="19.5" customHeight="1" x14ac:dyDescent="0.45">
      <c r="A140" s="45"/>
      <c r="B140" s="46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7"/>
      <c r="T140" s="47"/>
      <c r="U140" s="45"/>
    </row>
    <row r="141" spans="1:21" s="71" customFormat="1" ht="19.5" customHeight="1" x14ac:dyDescent="0.45">
      <c r="A141" s="45"/>
      <c r="B141" s="46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7"/>
      <c r="T141" s="47"/>
      <c r="U141" s="45"/>
    </row>
    <row r="142" spans="1:21" s="71" customFormat="1" ht="19.5" customHeight="1" x14ac:dyDescent="0.45">
      <c r="A142" s="45"/>
      <c r="B142" s="46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7"/>
      <c r="T142" s="47"/>
      <c r="U142" s="45"/>
    </row>
    <row r="143" spans="1:21" s="71" customFormat="1" ht="19.5" customHeight="1" x14ac:dyDescent="0.45">
      <c r="A143" s="45"/>
      <c r="B143" s="46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7"/>
      <c r="T143" s="47"/>
      <c r="U143" s="45"/>
    </row>
    <row r="144" spans="1:21" s="71" customFormat="1" ht="19.5" customHeight="1" x14ac:dyDescent="0.45">
      <c r="A144" s="45"/>
      <c r="B144" s="46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7"/>
      <c r="T144" s="47"/>
      <c r="U144" s="45"/>
    </row>
    <row r="145" spans="1:21" s="71" customFormat="1" ht="19.5" customHeight="1" x14ac:dyDescent="0.45">
      <c r="A145" s="45"/>
      <c r="B145" s="46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7"/>
      <c r="T145" s="47"/>
      <c r="U145" s="45"/>
    </row>
    <row r="146" spans="1:21" s="71" customFormat="1" ht="19.5" customHeight="1" x14ac:dyDescent="0.45">
      <c r="A146" s="45"/>
      <c r="B146" s="46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7"/>
      <c r="T146" s="47"/>
      <c r="U146" s="45"/>
    </row>
    <row r="147" spans="1:21" s="71" customFormat="1" ht="19.5" customHeight="1" x14ac:dyDescent="0.45">
      <c r="A147" s="45"/>
      <c r="B147" s="46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7"/>
      <c r="T147" s="47"/>
      <c r="U147" s="45"/>
    </row>
    <row r="148" spans="1:21" s="71" customFormat="1" ht="19.5" customHeight="1" x14ac:dyDescent="0.45">
      <c r="A148" s="45"/>
      <c r="B148" s="46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7"/>
      <c r="T148" s="47"/>
      <c r="U148" s="45"/>
    </row>
    <row r="149" spans="1:21" s="71" customFormat="1" ht="19.5" customHeight="1" x14ac:dyDescent="0.45">
      <c r="A149" s="45"/>
      <c r="B149" s="46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7"/>
      <c r="T149" s="47"/>
      <c r="U149" s="45"/>
    </row>
    <row r="150" spans="1:21" s="71" customFormat="1" ht="19.5" customHeight="1" x14ac:dyDescent="0.45">
      <c r="A150" s="45"/>
      <c r="B150" s="46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7"/>
      <c r="T150" s="47"/>
      <c r="U150" s="45"/>
    </row>
    <row r="151" spans="1:21" s="71" customFormat="1" ht="19.5" customHeight="1" x14ac:dyDescent="0.45">
      <c r="A151" s="45"/>
      <c r="B151" s="46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7"/>
      <c r="T151" s="47"/>
      <c r="U151" s="45"/>
    </row>
    <row r="152" spans="1:21" s="134" customFormat="1" ht="19.5" customHeight="1" x14ac:dyDescent="0.45">
      <c r="A152" s="28"/>
      <c r="B152" s="41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33"/>
      <c r="T152" s="33"/>
      <c r="U152" s="28"/>
    </row>
    <row r="153" spans="1:21" s="134" customFormat="1" ht="19.5" customHeight="1" x14ac:dyDescent="0.45">
      <c r="A153" s="30">
        <v>6</v>
      </c>
      <c r="B153" s="31" t="s">
        <v>1064</v>
      </c>
      <c r="C153" s="28">
        <v>1</v>
      </c>
      <c r="D153" s="32"/>
      <c r="E153" s="32"/>
      <c r="F153" s="32"/>
      <c r="G153" s="32"/>
      <c r="H153" s="32"/>
      <c r="I153" s="32"/>
      <c r="J153" s="32">
        <v>4</v>
      </c>
      <c r="K153" s="32">
        <v>17</v>
      </c>
      <c r="L153" s="32"/>
      <c r="M153" s="32"/>
      <c r="N153" s="32"/>
      <c r="O153" s="32"/>
      <c r="P153" s="54"/>
      <c r="Q153" s="28">
        <v>1</v>
      </c>
      <c r="R153" s="28">
        <v>0</v>
      </c>
      <c r="S153" s="33">
        <v>2</v>
      </c>
      <c r="T153" s="33">
        <v>2</v>
      </c>
      <c r="U153" s="28">
        <f t="shared" ref="U153:U163" si="17">SUM(C153:T153)</f>
        <v>27</v>
      </c>
    </row>
    <row r="154" spans="1:21" s="134" customFormat="1" ht="19.5" customHeight="1" x14ac:dyDescent="0.45">
      <c r="A154" s="28"/>
      <c r="B154" s="34" t="s">
        <v>1063</v>
      </c>
      <c r="C154" s="36"/>
      <c r="D154" s="35"/>
      <c r="E154" s="35">
        <v>1</v>
      </c>
      <c r="F154" s="35"/>
      <c r="G154" s="35"/>
      <c r="H154" s="35"/>
      <c r="I154" s="35"/>
      <c r="J154" s="35"/>
      <c r="K154" s="35">
        <v>4</v>
      </c>
      <c r="L154" s="35"/>
      <c r="M154" s="35"/>
      <c r="N154" s="35"/>
      <c r="O154" s="35"/>
      <c r="P154" s="35"/>
      <c r="Q154" s="35"/>
      <c r="R154" s="36"/>
      <c r="S154" s="37">
        <v>1</v>
      </c>
      <c r="T154" s="37"/>
      <c r="U154" s="36">
        <f t="shared" si="17"/>
        <v>6</v>
      </c>
    </row>
    <row r="155" spans="1:21" s="134" customFormat="1" ht="19.5" customHeight="1" x14ac:dyDescent="0.45">
      <c r="A155" s="28"/>
      <c r="B155" s="34" t="s">
        <v>1062</v>
      </c>
      <c r="C155" s="36"/>
      <c r="D155" s="35"/>
      <c r="E155" s="35">
        <v>1</v>
      </c>
      <c r="F155" s="35"/>
      <c r="G155" s="35"/>
      <c r="H155" s="35"/>
      <c r="I155" s="35"/>
      <c r="J155" s="35">
        <v>1</v>
      </c>
      <c r="K155" s="35">
        <v>3</v>
      </c>
      <c r="L155" s="35"/>
      <c r="M155" s="35">
        <v>0</v>
      </c>
      <c r="N155" s="35"/>
      <c r="O155" s="35"/>
      <c r="P155" s="35"/>
      <c r="Q155" s="35"/>
      <c r="R155" s="36"/>
      <c r="S155" s="37">
        <v>1</v>
      </c>
      <c r="T155" s="37"/>
      <c r="U155" s="36">
        <f t="shared" si="17"/>
        <v>6</v>
      </c>
    </row>
    <row r="156" spans="1:21" s="134" customFormat="1" ht="19.5" customHeight="1" x14ac:dyDescent="0.45">
      <c r="A156" s="28"/>
      <c r="B156" s="34" t="s">
        <v>1061</v>
      </c>
      <c r="C156" s="36"/>
      <c r="D156" s="35"/>
      <c r="E156" s="35"/>
      <c r="F156" s="35"/>
      <c r="G156" s="35"/>
      <c r="H156" s="35">
        <v>1</v>
      </c>
      <c r="I156" s="35"/>
      <c r="J156" s="35"/>
      <c r="K156" s="35">
        <v>3</v>
      </c>
      <c r="L156" s="35"/>
      <c r="M156" s="35"/>
      <c r="N156" s="35"/>
      <c r="O156" s="35"/>
      <c r="P156" s="35"/>
      <c r="Q156" s="35"/>
      <c r="R156" s="36"/>
      <c r="S156" s="37">
        <v>1</v>
      </c>
      <c r="T156" s="37"/>
      <c r="U156" s="36">
        <f t="shared" si="17"/>
        <v>5</v>
      </c>
    </row>
    <row r="157" spans="1:21" s="134" customFormat="1" ht="19.5" customHeight="1" x14ac:dyDescent="0.45">
      <c r="A157" s="28"/>
      <c r="B157" s="34" t="s">
        <v>1060</v>
      </c>
      <c r="C157" s="36"/>
      <c r="D157" s="35"/>
      <c r="E157" s="35">
        <v>1</v>
      </c>
      <c r="F157" s="35"/>
      <c r="G157" s="35"/>
      <c r="H157" s="35"/>
      <c r="I157" s="35"/>
      <c r="J157" s="35"/>
      <c r="K157" s="35">
        <v>4</v>
      </c>
      <c r="L157" s="35"/>
      <c r="M157" s="35"/>
      <c r="N157" s="35"/>
      <c r="O157" s="35"/>
      <c r="P157" s="35"/>
      <c r="Q157" s="35"/>
      <c r="R157" s="36"/>
      <c r="S157" s="37">
        <v>1</v>
      </c>
      <c r="T157" s="37"/>
      <c r="U157" s="36">
        <f t="shared" si="17"/>
        <v>6</v>
      </c>
    </row>
    <row r="158" spans="1:21" s="134" customFormat="1" ht="19.5" customHeight="1" x14ac:dyDescent="0.45">
      <c r="A158" s="28"/>
      <c r="B158" s="34" t="s">
        <v>1059</v>
      </c>
      <c r="C158" s="36"/>
      <c r="D158" s="35"/>
      <c r="E158" s="35">
        <v>1</v>
      </c>
      <c r="F158" s="35"/>
      <c r="G158" s="35"/>
      <c r="H158" s="35"/>
      <c r="I158" s="35"/>
      <c r="J158" s="35"/>
      <c r="K158" s="35">
        <v>4</v>
      </c>
      <c r="L158" s="35"/>
      <c r="M158" s="35"/>
      <c r="N158" s="35"/>
      <c r="O158" s="35"/>
      <c r="P158" s="35"/>
      <c r="Q158" s="35"/>
      <c r="R158" s="36"/>
      <c r="S158" s="37">
        <v>1</v>
      </c>
      <c r="T158" s="37"/>
      <c r="U158" s="36">
        <f t="shared" si="17"/>
        <v>6</v>
      </c>
    </row>
    <row r="159" spans="1:21" s="134" customFormat="1" ht="19.5" customHeight="1" x14ac:dyDescent="0.45">
      <c r="A159" s="28"/>
      <c r="B159" s="34" t="s">
        <v>1058</v>
      </c>
      <c r="C159" s="36"/>
      <c r="D159" s="35"/>
      <c r="E159" s="35">
        <v>1</v>
      </c>
      <c r="F159" s="35"/>
      <c r="G159" s="35"/>
      <c r="H159" s="35"/>
      <c r="I159" s="35"/>
      <c r="J159" s="35">
        <v>1</v>
      </c>
      <c r="K159" s="35">
        <v>3</v>
      </c>
      <c r="L159" s="35"/>
      <c r="M159" s="35"/>
      <c r="N159" s="35"/>
      <c r="O159" s="35"/>
      <c r="P159" s="35"/>
      <c r="Q159" s="35"/>
      <c r="R159" s="36"/>
      <c r="S159" s="37">
        <v>1</v>
      </c>
      <c r="T159" s="37"/>
      <c r="U159" s="36">
        <f t="shared" si="17"/>
        <v>6</v>
      </c>
    </row>
    <row r="160" spans="1:21" s="134" customFormat="1" ht="19.5" customHeight="1" x14ac:dyDescent="0.45">
      <c r="A160" s="28"/>
      <c r="B160" s="34" t="s">
        <v>1057</v>
      </c>
      <c r="C160" s="36"/>
      <c r="D160" s="35"/>
      <c r="E160" s="35">
        <v>1</v>
      </c>
      <c r="F160" s="35"/>
      <c r="G160" s="35"/>
      <c r="H160" s="35"/>
      <c r="I160" s="35"/>
      <c r="J160" s="35">
        <v>1</v>
      </c>
      <c r="K160" s="35">
        <v>3</v>
      </c>
      <c r="L160" s="35"/>
      <c r="M160" s="35"/>
      <c r="N160" s="35"/>
      <c r="O160" s="35"/>
      <c r="P160" s="35"/>
      <c r="Q160" s="35"/>
      <c r="R160" s="36"/>
      <c r="S160" s="37">
        <v>1</v>
      </c>
      <c r="T160" s="37"/>
      <c r="U160" s="36">
        <f t="shared" si="17"/>
        <v>6</v>
      </c>
    </row>
    <row r="161" spans="1:21" s="134" customFormat="1" ht="19.5" customHeight="1" x14ac:dyDescent="0.45">
      <c r="A161" s="28"/>
      <c r="B161" s="34" t="s">
        <v>1056</v>
      </c>
      <c r="C161" s="36"/>
      <c r="D161" s="35"/>
      <c r="E161" s="35">
        <v>1</v>
      </c>
      <c r="F161" s="35"/>
      <c r="G161" s="35"/>
      <c r="H161" s="35"/>
      <c r="I161" s="35"/>
      <c r="J161" s="35"/>
      <c r="K161" s="35">
        <v>4</v>
      </c>
      <c r="L161" s="35"/>
      <c r="M161" s="35">
        <v>0</v>
      </c>
      <c r="N161" s="35"/>
      <c r="O161" s="35"/>
      <c r="P161" s="35"/>
      <c r="Q161" s="35"/>
      <c r="R161" s="36"/>
      <c r="S161" s="37">
        <v>1</v>
      </c>
      <c r="T161" s="37"/>
      <c r="U161" s="36">
        <f t="shared" si="17"/>
        <v>6</v>
      </c>
    </row>
    <row r="162" spans="1:21" s="134" customFormat="1" ht="19.5" customHeight="1" x14ac:dyDescent="0.45">
      <c r="A162" s="28"/>
      <c r="B162" s="34" t="s">
        <v>1055</v>
      </c>
      <c r="C162" s="36"/>
      <c r="D162" s="35"/>
      <c r="E162" s="35">
        <v>1</v>
      </c>
      <c r="F162" s="35"/>
      <c r="G162" s="35"/>
      <c r="H162" s="35"/>
      <c r="I162" s="35"/>
      <c r="J162" s="35"/>
      <c r="K162" s="35">
        <v>4</v>
      </c>
      <c r="L162" s="35"/>
      <c r="M162" s="35"/>
      <c r="N162" s="35"/>
      <c r="O162" s="35"/>
      <c r="P162" s="35"/>
      <c r="Q162" s="35"/>
      <c r="R162" s="36"/>
      <c r="S162" s="37">
        <v>1</v>
      </c>
      <c r="T162" s="37"/>
      <c r="U162" s="36">
        <f t="shared" si="17"/>
        <v>6</v>
      </c>
    </row>
    <row r="163" spans="1:21" s="134" customFormat="1" ht="19.5" customHeight="1" x14ac:dyDescent="0.45">
      <c r="A163" s="28"/>
      <c r="B163" s="34" t="s">
        <v>1054</v>
      </c>
      <c r="C163" s="36"/>
      <c r="D163" s="35"/>
      <c r="E163" s="35">
        <v>1</v>
      </c>
      <c r="F163" s="35"/>
      <c r="G163" s="35"/>
      <c r="H163" s="35"/>
      <c r="I163" s="35"/>
      <c r="J163" s="35"/>
      <c r="K163" s="35">
        <v>4</v>
      </c>
      <c r="L163" s="35"/>
      <c r="M163" s="35"/>
      <c r="N163" s="35"/>
      <c r="O163" s="35"/>
      <c r="P163" s="35"/>
      <c r="Q163" s="35"/>
      <c r="R163" s="36"/>
      <c r="S163" s="37">
        <v>1</v>
      </c>
      <c r="T163" s="37"/>
      <c r="U163" s="36">
        <f t="shared" si="17"/>
        <v>6</v>
      </c>
    </row>
    <row r="164" spans="1:21" s="134" customFormat="1" ht="19.5" customHeight="1" x14ac:dyDescent="0.45">
      <c r="A164" s="28"/>
      <c r="B164" s="41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33"/>
      <c r="T164" s="33"/>
      <c r="U164" s="28"/>
    </row>
    <row r="165" spans="1:21" s="134" customFormat="1" ht="19.5" customHeight="1" x14ac:dyDescent="0.45">
      <c r="A165" s="28"/>
      <c r="B165" s="41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33"/>
      <c r="T165" s="33"/>
      <c r="U165" s="28"/>
    </row>
    <row r="166" spans="1:21" s="134" customFormat="1" ht="19.5" customHeight="1" x14ac:dyDescent="0.45">
      <c r="A166" s="28"/>
      <c r="B166" s="41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33"/>
      <c r="T166" s="33"/>
      <c r="U166" s="28"/>
    </row>
    <row r="167" spans="1:21" s="134" customFormat="1" ht="19.5" customHeight="1" x14ac:dyDescent="0.45">
      <c r="A167" s="28"/>
      <c r="B167" s="41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33"/>
      <c r="T167" s="33"/>
      <c r="U167" s="28"/>
    </row>
    <row r="168" spans="1:21" s="134" customFormat="1" ht="19.5" customHeight="1" x14ac:dyDescent="0.45">
      <c r="A168" s="28"/>
      <c r="B168" s="41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33"/>
      <c r="T168" s="33"/>
      <c r="U168" s="28"/>
    </row>
    <row r="169" spans="1:21" s="134" customFormat="1" ht="19.5" customHeight="1" x14ac:dyDescent="0.45">
      <c r="A169" s="28"/>
      <c r="B169" s="41" t="s">
        <v>934</v>
      </c>
      <c r="C169" s="42">
        <f t="shared" ref="C169:I169" si="18">SUM(C154:C163)</f>
        <v>0</v>
      </c>
      <c r="D169" s="42">
        <f t="shared" si="18"/>
        <v>0</v>
      </c>
      <c r="E169" s="42">
        <f t="shared" si="18"/>
        <v>9</v>
      </c>
      <c r="F169" s="42">
        <f t="shared" si="18"/>
        <v>0</v>
      </c>
      <c r="G169" s="42">
        <f>SUM(G154:G163)</f>
        <v>0</v>
      </c>
      <c r="H169" s="42">
        <f t="shared" si="18"/>
        <v>1</v>
      </c>
      <c r="I169" s="42">
        <f t="shared" si="18"/>
        <v>0</v>
      </c>
      <c r="J169" s="42">
        <f>SUM(J154:J163)</f>
        <v>3</v>
      </c>
      <c r="K169" s="42">
        <f t="shared" ref="K169:U169" si="19">SUM(K154:K163)</f>
        <v>36</v>
      </c>
      <c r="L169" s="42">
        <f t="shared" si="19"/>
        <v>0</v>
      </c>
      <c r="M169" s="42">
        <f t="shared" si="19"/>
        <v>0</v>
      </c>
      <c r="N169" s="42">
        <f t="shared" si="19"/>
        <v>0</v>
      </c>
      <c r="O169" s="42">
        <f t="shared" si="19"/>
        <v>0</v>
      </c>
      <c r="P169" s="42">
        <f t="shared" si="19"/>
        <v>0</v>
      </c>
      <c r="Q169" s="42">
        <f t="shared" si="19"/>
        <v>0</v>
      </c>
      <c r="R169" s="42">
        <f>SUM(R154:R163)</f>
        <v>0</v>
      </c>
      <c r="S169" s="43">
        <f t="shared" si="19"/>
        <v>10</v>
      </c>
      <c r="T169" s="43">
        <f t="shared" si="19"/>
        <v>0</v>
      </c>
      <c r="U169" s="42">
        <f t="shared" si="19"/>
        <v>59</v>
      </c>
    </row>
    <row r="170" spans="1:21" s="134" customFormat="1" ht="19.5" customHeight="1" x14ac:dyDescent="0.45">
      <c r="A170" s="42"/>
      <c r="B170" s="44" t="s">
        <v>169</v>
      </c>
      <c r="C170" s="42">
        <f t="shared" ref="C170:U170" si="20">SUM(C153+C169)</f>
        <v>1</v>
      </c>
      <c r="D170" s="42">
        <f t="shared" si="20"/>
        <v>0</v>
      </c>
      <c r="E170" s="42">
        <f t="shared" si="20"/>
        <v>9</v>
      </c>
      <c r="F170" s="42">
        <f t="shared" si="20"/>
        <v>0</v>
      </c>
      <c r="G170" s="42">
        <f>SUM(G153+G169)</f>
        <v>0</v>
      </c>
      <c r="H170" s="42">
        <f t="shared" si="20"/>
        <v>1</v>
      </c>
      <c r="I170" s="42">
        <f t="shared" si="20"/>
        <v>0</v>
      </c>
      <c r="J170" s="42">
        <f t="shared" si="20"/>
        <v>7</v>
      </c>
      <c r="K170" s="42">
        <f t="shared" si="20"/>
        <v>53</v>
      </c>
      <c r="L170" s="42">
        <f t="shared" si="20"/>
        <v>0</v>
      </c>
      <c r="M170" s="42">
        <f t="shared" si="20"/>
        <v>0</v>
      </c>
      <c r="N170" s="42">
        <f t="shared" si="20"/>
        <v>0</v>
      </c>
      <c r="O170" s="42">
        <f t="shared" si="20"/>
        <v>0</v>
      </c>
      <c r="P170" s="42">
        <f t="shared" si="20"/>
        <v>0</v>
      </c>
      <c r="Q170" s="42">
        <f t="shared" si="20"/>
        <v>1</v>
      </c>
      <c r="R170" s="42">
        <f>SUM(R153+R169)</f>
        <v>0</v>
      </c>
      <c r="S170" s="43">
        <f t="shared" si="20"/>
        <v>12</v>
      </c>
      <c r="T170" s="43">
        <f t="shared" si="20"/>
        <v>2</v>
      </c>
      <c r="U170" s="42">
        <f t="shared" si="20"/>
        <v>86</v>
      </c>
    </row>
    <row r="171" spans="1:21" s="71" customFormat="1" ht="19.5" customHeight="1" x14ac:dyDescent="0.45">
      <c r="A171" s="49"/>
      <c r="B171" s="50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51"/>
      <c r="T171" s="51"/>
      <c r="U171" s="49"/>
    </row>
    <row r="172" spans="1:21" s="71" customFormat="1" ht="19.5" customHeight="1" x14ac:dyDescent="0.45">
      <c r="A172" s="45"/>
      <c r="B172" s="46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7"/>
      <c r="T172" s="47"/>
      <c r="U172" s="45"/>
    </row>
    <row r="173" spans="1:21" s="71" customFormat="1" ht="19.5" customHeight="1" x14ac:dyDescent="0.45">
      <c r="A173" s="45"/>
      <c r="B173" s="46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7"/>
      <c r="T173" s="47"/>
      <c r="U173" s="45"/>
    </row>
    <row r="174" spans="1:21" s="71" customFormat="1" ht="19.5" customHeight="1" x14ac:dyDescent="0.45">
      <c r="A174" s="45"/>
      <c r="B174" s="46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7"/>
      <c r="T174" s="47"/>
      <c r="U174" s="45"/>
    </row>
    <row r="175" spans="1:21" s="71" customFormat="1" ht="19.5" customHeight="1" x14ac:dyDescent="0.45">
      <c r="A175" s="45"/>
      <c r="B175" s="46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7"/>
      <c r="T175" s="47"/>
      <c r="U175" s="45"/>
    </row>
    <row r="176" spans="1:21" s="134" customFormat="1" ht="19.5" customHeight="1" x14ac:dyDescent="0.45">
      <c r="A176" s="28"/>
      <c r="B176" s="41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33"/>
      <c r="T176" s="33"/>
      <c r="U176" s="28"/>
    </row>
    <row r="177" spans="1:21" s="134" customFormat="1" ht="19.5" customHeight="1" x14ac:dyDescent="0.45">
      <c r="A177" s="30">
        <v>7</v>
      </c>
      <c r="B177" s="31" t="s">
        <v>1053</v>
      </c>
      <c r="C177" s="28">
        <v>1</v>
      </c>
      <c r="D177" s="28"/>
      <c r="E177" s="32"/>
      <c r="F177" s="32"/>
      <c r="G177" s="32"/>
      <c r="H177" s="32"/>
      <c r="I177" s="32"/>
      <c r="J177" s="32">
        <v>4</v>
      </c>
      <c r="K177" s="32">
        <v>17</v>
      </c>
      <c r="L177" s="32"/>
      <c r="M177" s="32"/>
      <c r="N177" s="32"/>
      <c r="O177" s="32"/>
      <c r="P177" s="32"/>
      <c r="Q177" s="32">
        <v>1</v>
      </c>
      <c r="R177" s="28"/>
      <c r="S177" s="33">
        <v>2</v>
      </c>
      <c r="T177" s="33">
        <v>2</v>
      </c>
      <c r="U177" s="28">
        <f t="shared" ref="U177:U188" si="21">SUM(C177:T177)</f>
        <v>27</v>
      </c>
    </row>
    <row r="178" spans="1:21" s="134" customFormat="1" ht="19.5" customHeight="1" x14ac:dyDescent="0.45">
      <c r="A178" s="28"/>
      <c r="B178" s="34" t="s">
        <v>1052</v>
      </c>
      <c r="C178" s="36"/>
      <c r="D178" s="35"/>
      <c r="E178" s="35">
        <v>1</v>
      </c>
      <c r="F178" s="35"/>
      <c r="G178" s="35"/>
      <c r="H178" s="35"/>
      <c r="I178" s="35"/>
      <c r="J178" s="35">
        <v>1</v>
      </c>
      <c r="K178" s="35">
        <v>8</v>
      </c>
      <c r="L178" s="35"/>
      <c r="M178" s="35"/>
      <c r="N178" s="35"/>
      <c r="O178" s="35"/>
      <c r="P178" s="35"/>
      <c r="Q178" s="35"/>
      <c r="R178" s="35"/>
      <c r="S178" s="52">
        <v>1</v>
      </c>
      <c r="T178" s="52"/>
      <c r="U178" s="36">
        <f t="shared" si="21"/>
        <v>11</v>
      </c>
    </row>
    <row r="179" spans="1:21" s="134" customFormat="1" ht="19.5" customHeight="1" x14ac:dyDescent="0.45">
      <c r="A179" s="28"/>
      <c r="B179" s="34" t="s">
        <v>1051</v>
      </c>
      <c r="C179" s="36"/>
      <c r="D179" s="35"/>
      <c r="E179" s="35">
        <v>1</v>
      </c>
      <c r="F179" s="35"/>
      <c r="G179" s="35"/>
      <c r="H179" s="35"/>
      <c r="I179" s="35"/>
      <c r="J179" s="35"/>
      <c r="K179" s="35">
        <v>4</v>
      </c>
      <c r="L179" s="35"/>
      <c r="M179" s="35"/>
      <c r="N179" s="35"/>
      <c r="O179" s="35"/>
      <c r="P179" s="35"/>
      <c r="Q179" s="35"/>
      <c r="R179" s="35"/>
      <c r="S179" s="52">
        <v>1</v>
      </c>
      <c r="T179" s="52"/>
      <c r="U179" s="36">
        <f t="shared" si="21"/>
        <v>6</v>
      </c>
    </row>
    <row r="180" spans="1:21" s="134" customFormat="1" ht="19.5" customHeight="1" x14ac:dyDescent="0.45">
      <c r="A180" s="28"/>
      <c r="B180" s="34" t="s">
        <v>1050</v>
      </c>
      <c r="C180" s="36"/>
      <c r="D180" s="35"/>
      <c r="E180" s="35">
        <v>1</v>
      </c>
      <c r="F180" s="35"/>
      <c r="G180" s="35"/>
      <c r="H180" s="35"/>
      <c r="I180" s="35"/>
      <c r="J180" s="35">
        <v>1</v>
      </c>
      <c r="K180" s="35">
        <v>6</v>
      </c>
      <c r="L180" s="35"/>
      <c r="M180" s="35"/>
      <c r="N180" s="35"/>
      <c r="O180" s="35"/>
      <c r="P180" s="35"/>
      <c r="Q180" s="35"/>
      <c r="R180" s="35"/>
      <c r="S180" s="52">
        <v>1</v>
      </c>
      <c r="T180" s="52"/>
      <c r="U180" s="36">
        <f t="shared" si="21"/>
        <v>9</v>
      </c>
    </row>
    <row r="181" spans="1:21" s="134" customFormat="1" ht="19.5" customHeight="1" x14ac:dyDescent="0.45">
      <c r="A181" s="28"/>
      <c r="B181" s="34" t="s">
        <v>1049</v>
      </c>
      <c r="C181" s="36"/>
      <c r="D181" s="35"/>
      <c r="E181" s="35">
        <v>1</v>
      </c>
      <c r="F181" s="35"/>
      <c r="G181" s="35"/>
      <c r="H181" s="35"/>
      <c r="I181" s="35"/>
      <c r="J181" s="35"/>
      <c r="K181" s="35">
        <v>5</v>
      </c>
      <c r="L181" s="35"/>
      <c r="M181" s="35"/>
      <c r="N181" s="35"/>
      <c r="O181" s="35"/>
      <c r="P181" s="35"/>
      <c r="Q181" s="35"/>
      <c r="R181" s="35"/>
      <c r="S181" s="52">
        <v>1</v>
      </c>
      <c r="T181" s="52"/>
      <c r="U181" s="36">
        <f t="shared" si="21"/>
        <v>7</v>
      </c>
    </row>
    <row r="182" spans="1:21" s="134" customFormat="1" ht="19.5" customHeight="1" x14ac:dyDescent="0.45">
      <c r="A182" s="28"/>
      <c r="B182" s="34" t="s">
        <v>1048</v>
      </c>
      <c r="C182" s="36"/>
      <c r="D182" s="35"/>
      <c r="E182" s="35">
        <v>1</v>
      </c>
      <c r="F182" s="35"/>
      <c r="G182" s="35"/>
      <c r="H182" s="35"/>
      <c r="I182" s="35"/>
      <c r="J182" s="35"/>
      <c r="K182" s="35">
        <v>6</v>
      </c>
      <c r="L182" s="35"/>
      <c r="M182" s="35"/>
      <c r="N182" s="35"/>
      <c r="O182" s="35"/>
      <c r="P182" s="35"/>
      <c r="Q182" s="35"/>
      <c r="R182" s="35"/>
      <c r="S182" s="52">
        <v>1</v>
      </c>
      <c r="T182" s="52"/>
      <c r="U182" s="36">
        <f t="shared" si="21"/>
        <v>8</v>
      </c>
    </row>
    <row r="183" spans="1:21" s="134" customFormat="1" ht="19.5" customHeight="1" x14ac:dyDescent="0.45">
      <c r="A183" s="28"/>
      <c r="B183" s="34" t="s">
        <v>1047</v>
      </c>
      <c r="C183" s="36"/>
      <c r="D183" s="35"/>
      <c r="E183" s="35">
        <v>1</v>
      </c>
      <c r="F183" s="35"/>
      <c r="G183" s="35"/>
      <c r="H183" s="35"/>
      <c r="I183" s="35"/>
      <c r="J183" s="35">
        <v>1</v>
      </c>
      <c r="K183" s="35">
        <v>4</v>
      </c>
      <c r="L183" s="35"/>
      <c r="M183" s="35"/>
      <c r="N183" s="35"/>
      <c r="O183" s="35"/>
      <c r="P183" s="35"/>
      <c r="Q183" s="35"/>
      <c r="R183" s="35"/>
      <c r="S183" s="52">
        <v>1</v>
      </c>
      <c r="T183" s="52"/>
      <c r="U183" s="36">
        <f t="shared" si="21"/>
        <v>7</v>
      </c>
    </row>
    <row r="184" spans="1:21" s="134" customFormat="1" ht="19.5" customHeight="1" x14ac:dyDescent="0.45">
      <c r="A184" s="28"/>
      <c r="B184" s="34" t="s">
        <v>1046</v>
      </c>
      <c r="C184" s="36"/>
      <c r="D184" s="35"/>
      <c r="E184" s="35">
        <v>1</v>
      </c>
      <c r="F184" s="35"/>
      <c r="G184" s="35"/>
      <c r="H184" s="35"/>
      <c r="I184" s="35"/>
      <c r="J184" s="35"/>
      <c r="K184" s="35">
        <v>5</v>
      </c>
      <c r="L184" s="35"/>
      <c r="M184" s="35"/>
      <c r="N184" s="35"/>
      <c r="O184" s="35"/>
      <c r="P184" s="35"/>
      <c r="Q184" s="35"/>
      <c r="R184" s="35"/>
      <c r="S184" s="52">
        <v>1</v>
      </c>
      <c r="T184" s="52"/>
      <c r="U184" s="36">
        <f t="shared" si="21"/>
        <v>7</v>
      </c>
    </row>
    <row r="185" spans="1:21" s="134" customFormat="1" ht="19.5" customHeight="1" x14ac:dyDescent="0.45">
      <c r="A185" s="28"/>
      <c r="B185" s="34" t="s">
        <v>1045</v>
      </c>
      <c r="C185" s="36"/>
      <c r="D185" s="35"/>
      <c r="E185" s="35">
        <v>1</v>
      </c>
      <c r="F185" s="35"/>
      <c r="G185" s="35"/>
      <c r="H185" s="35"/>
      <c r="I185" s="35"/>
      <c r="J185" s="35">
        <v>1</v>
      </c>
      <c r="K185" s="35">
        <v>3</v>
      </c>
      <c r="L185" s="35"/>
      <c r="M185" s="35"/>
      <c r="N185" s="35"/>
      <c r="O185" s="35"/>
      <c r="P185" s="35"/>
      <c r="Q185" s="35"/>
      <c r="R185" s="35"/>
      <c r="S185" s="52"/>
      <c r="T185" s="52"/>
      <c r="U185" s="36">
        <f t="shared" si="21"/>
        <v>5</v>
      </c>
    </row>
    <row r="186" spans="1:21" s="134" customFormat="1" ht="19.5" customHeight="1" x14ac:dyDescent="0.45">
      <c r="A186" s="28"/>
      <c r="B186" s="34" t="s">
        <v>1044</v>
      </c>
      <c r="C186" s="36"/>
      <c r="D186" s="35"/>
      <c r="E186" s="35">
        <v>1</v>
      </c>
      <c r="F186" s="35">
        <v>0</v>
      </c>
      <c r="G186" s="35"/>
      <c r="H186" s="35"/>
      <c r="I186" s="35"/>
      <c r="J186" s="35"/>
      <c r="K186" s="35">
        <v>3</v>
      </c>
      <c r="L186" s="35"/>
      <c r="M186" s="35"/>
      <c r="N186" s="35"/>
      <c r="O186" s="35"/>
      <c r="P186" s="35"/>
      <c r="Q186" s="35"/>
      <c r="R186" s="35"/>
      <c r="S186" s="52">
        <v>1</v>
      </c>
      <c r="T186" s="52"/>
      <c r="U186" s="36">
        <f t="shared" si="21"/>
        <v>5</v>
      </c>
    </row>
    <row r="187" spans="1:21" s="134" customFormat="1" ht="19.5" customHeight="1" x14ac:dyDescent="0.45">
      <c r="A187" s="28"/>
      <c r="B187" s="34" t="s">
        <v>1043</v>
      </c>
      <c r="C187" s="36"/>
      <c r="D187" s="35"/>
      <c r="E187" s="35">
        <v>1</v>
      </c>
      <c r="F187" s="35"/>
      <c r="G187" s="35"/>
      <c r="H187" s="35"/>
      <c r="I187" s="35"/>
      <c r="J187" s="35"/>
      <c r="K187" s="35">
        <v>3</v>
      </c>
      <c r="L187" s="35"/>
      <c r="M187" s="35"/>
      <c r="N187" s="35"/>
      <c r="O187" s="35"/>
      <c r="P187" s="35"/>
      <c r="Q187" s="35"/>
      <c r="R187" s="35"/>
      <c r="S187" s="52">
        <v>1</v>
      </c>
      <c r="T187" s="52"/>
      <c r="U187" s="36">
        <f t="shared" si="21"/>
        <v>5</v>
      </c>
    </row>
    <row r="188" spans="1:21" s="134" customFormat="1" ht="19.5" customHeight="1" x14ac:dyDescent="0.45">
      <c r="A188" s="28"/>
      <c r="B188" s="34" t="s">
        <v>1042</v>
      </c>
      <c r="C188" s="36"/>
      <c r="D188" s="35"/>
      <c r="E188" s="35">
        <v>1</v>
      </c>
      <c r="F188" s="35"/>
      <c r="G188" s="35"/>
      <c r="H188" s="35"/>
      <c r="I188" s="35"/>
      <c r="J188" s="35"/>
      <c r="K188" s="35">
        <v>4</v>
      </c>
      <c r="L188" s="35"/>
      <c r="M188" s="35"/>
      <c r="N188" s="35"/>
      <c r="O188" s="35"/>
      <c r="P188" s="35"/>
      <c r="Q188" s="35"/>
      <c r="R188" s="35"/>
      <c r="S188" s="52">
        <v>1</v>
      </c>
      <c r="T188" s="52"/>
      <c r="U188" s="36">
        <f t="shared" si="21"/>
        <v>6</v>
      </c>
    </row>
    <row r="189" spans="1:21" s="134" customFormat="1" ht="19.5" customHeight="1" x14ac:dyDescent="0.45">
      <c r="A189" s="28"/>
      <c r="B189" s="41"/>
      <c r="C189" s="28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55"/>
      <c r="T189" s="55"/>
      <c r="U189" s="28"/>
    </row>
    <row r="190" spans="1:21" s="134" customFormat="1" ht="19.5" customHeight="1" x14ac:dyDescent="0.45">
      <c r="A190" s="28"/>
      <c r="B190" s="41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33"/>
      <c r="T190" s="33"/>
      <c r="U190" s="28"/>
    </row>
    <row r="191" spans="1:21" s="134" customFormat="1" ht="19.5" customHeight="1" x14ac:dyDescent="0.45">
      <c r="A191" s="28"/>
      <c r="B191" s="41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33"/>
      <c r="T191" s="33"/>
      <c r="U191" s="28"/>
    </row>
    <row r="192" spans="1:21" s="134" customFormat="1" ht="19.5" customHeight="1" x14ac:dyDescent="0.45">
      <c r="A192" s="28"/>
      <c r="B192" s="41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33"/>
      <c r="T192" s="33"/>
      <c r="U192" s="28"/>
    </row>
    <row r="193" spans="1:21" s="134" customFormat="1" ht="19.5" customHeight="1" x14ac:dyDescent="0.45">
      <c r="A193" s="28"/>
      <c r="B193" s="41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33"/>
      <c r="T193" s="33"/>
      <c r="U193" s="28"/>
    </row>
    <row r="194" spans="1:21" s="134" customFormat="1" ht="19.5" customHeight="1" x14ac:dyDescent="0.45">
      <c r="A194" s="28"/>
      <c r="B194" s="41" t="s">
        <v>1029</v>
      </c>
      <c r="C194" s="42">
        <f t="shared" ref="C194:I194" si="22">SUM(C178:C188)</f>
        <v>0</v>
      </c>
      <c r="D194" s="42">
        <f t="shared" si="22"/>
        <v>0</v>
      </c>
      <c r="E194" s="42">
        <f t="shared" si="22"/>
        <v>11</v>
      </c>
      <c r="F194" s="42">
        <f t="shared" si="22"/>
        <v>0</v>
      </c>
      <c r="G194" s="42">
        <f>SUM(G178:G188)</f>
        <v>0</v>
      </c>
      <c r="H194" s="42">
        <f t="shared" si="22"/>
        <v>0</v>
      </c>
      <c r="I194" s="42">
        <f t="shared" si="22"/>
        <v>0</v>
      </c>
      <c r="J194" s="42">
        <f>SUM(J178:J188)</f>
        <v>4</v>
      </c>
      <c r="K194" s="42">
        <f t="shared" ref="K194:U194" si="23">SUM(K178:K188)</f>
        <v>51</v>
      </c>
      <c r="L194" s="42">
        <f t="shared" si="23"/>
        <v>0</v>
      </c>
      <c r="M194" s="42">
        <f t="shared" si="23"/>
        <v>0</v>
      </c>
      <c r="N194" s="42">
        <f t="shared" si="23"/>
        <v>0</v>
      </c>
      <c r="O194" s="42">
        <f t="shared" si="23"/>
        <v>0</v>
      </c>
      <c r="P194" s="42">
        <f t="shared" si="23"/>
        <v>0</v>
      </c>
      <c r="Q194" s="42">
        <f t="shared" si="23"/>
        <v>0</v>
      </c>
      <c r="R194" s="42">
        <f>SUM(R178:R188)</f>
        <v>0</v>
      </c>
      <c r="S194" s="43">
        <f t="shared" si="23"/>
        <v>10</v>
      </c>
      <c r="T194" s="43">
        <f t="shared" si="23"/>
        <v>0</v>
      </c>
      <c r="U194" s="42">
        <f t="shared" si="23"/>
        <v>76</v>
      </c>
    </row>
    <row r="195" spans="1:21" s="134" customFormat="1" ht="19.5" customHeight="1" x14ac:dyDescent="0.45">
      <c r="A195" s="42"/>
      <c r="B195" s="44" t="s">
        <v>169</v>
      </c>
      <c r="C195" s="42">
        <f t="shared" ref="C195:U195" si="24">SUM(C177+C194)</f>
        <v>1</v>
      </c>
      <c r="D195" s="42">
        <f t="shared" si="24"/>
        <v>0</v>
      </c>
      <c r="E195" s="42">
        <f t="shared" si="24"/>
        <v>11</v>
      </c>
      <c r="F195" s="42">
        <f t="shared" si="24"/>
        <v>0</v>
      </c>
      <c r="G195" s="42">
        <f>SUM(G177+G194)</f>
        <v>0</v>
      </c>
      <c r="H195" s="42">
        <f t="shared" si="24"/>
        <v>0</v>
      </c>
      <c r="I195" s="42">
        <f t="shared" si="24"/>
        <v>0</v>
      </c>
      <c r="J195" s="42">
        <f t="shared" si="24"/>
        <v>8</v>
      </c>
      <c r="K195" s="42">
        <f t="shared" si="24"/>
        <v>68</v>
      </c>
      <c r="L195" s="42">
        <f t="shared" si="24"/>
        <v>0</v>
      </c>
      <c r="M195" s="42">
        <f t="shared" si="24"/>
        <v>0</v>
      </c>
      <c r="N195" s="42">
        <f t="shared" si="24"/>
        <v>0</v>
      </c>
      <c r="O195" s="42">
        <f t="shared" si="24"/>
        <v>0</v>
      </c>
      <c r="P195" s="42">
        <f t="shared" si="24"/>
        <v>0</v>
      </c>
      <c r="Q195" s="42">
        <f t="shared" si="24"/>
        <v>1</v>
      </c>
      <c r="R195" s="42">
        <f>SUM(R177+R194)</f>
        <v>0</v>
      </c>
      <c r="S195" s="43">
        <f t="shared" si="24"/>
        <v>12</v>
      </c>
      <c r="T195" s="43">
        <f t="shared" si="24"/>
        <v>2</v>
      </c>
      <c r="U195" s="42">
        <f t="shared" si="24"/>
        <v>103</v>
      </c>
    </row>
    <row r="196" spans="1:21" s="71" customFormat="1" ht="19.5" customHeight="1" x14ac:dyDescent="0.45">
      <c r="A196" s="49"/>
      <c r="B196" s="50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51"/>
      <c r="T196" s="51"/>
      <c r="U196" s="49"/>
    </row>
    <row r="197" spans="1:21" s="71" customFormat="1" ht="19.5" customHeight="1" x14ac:dyDescent="0.45">
      <c r="A197" s="45"/>
      <c r="B197" s="46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7"/>
      <c r="T197" s="47"/>
      <c r="U197" s="45"/>
    </row>
    <row r="198" spans="1:21" s="71" customFormat="1" ht="19.5" customHeight="1" x14ac:dyDescent="0.45">
      <c r="A198" s="45"/>
      <c r="B198" s="46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7"/>
      <c r="T198" s="47"/>
      <c r="U198" s="45"/>
    </row>
    <row r="199" spans="1:21" s="71" customFormat="1" ht="19.5" customHeight="1" x14ac:dyDescent="0.45">
      <c r="A199" s="45"/>
      <c r="B199" s="46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7"/>
      <c r="T199" s="47"/>
      <c r="U199" s="45"/>
    </row>
    <row r="200" spans="1:21" s="134" customFormat="1" ht="19.5" customHeight="1" x14ac:dyDescent="0.45">
      <c r="A200" s="28"/>
      <c r="B200" s="41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33"/>
      <c r="T200" s="33"/>
      <c r="U200" s="28"/>
    </row>
    <row r="201" spans="1:21" s="134" customFormat="1" ht="19.5" customHeight="1" x14ac:dyDescent="0.45">
      <c r="A201" s="30">
        <v>8</v>
      </c>
      <c r="B201" s="31" t="s">
        <v>1041</v>
      </c>
      <c r="C201" s="28">
        <v>1</v>
      </c>
      <c r="D201" s="28"/>
      <c r="E201" s="28"/>
      <c r="F201" s="28"/>
      <c r="G201" s="28"/>
      <c r="H201" s="28"/>
      <c r="I201" s="28"/>
      <c r="J201" s="32">
        <v>4</v>
      </c>
      <c r="K201" s="32">
        <v>16</v>
      </c>
      <c r="L201" s="28"/>
      <c r="M201" s="28"/>
      <c r="N201" s="28"/>
      <c r="O201" s="28"/>
      <c r="P201" s="28">
        <v>0</v>
      </c>
      <c r="Q201" s="28">
        <v>1</v>
      </c>
      <c r="R201" s="28"/>
      <c r="S201" s="33">
        <v>2</v>
      </c>
      <c r="T201" s="33">
        <v>1</v>
      </c>
      <c r="U201" s="28">
        <f t="shared" ref="U201:U212" si="25">SUM(C201:T201)</f>
        <v>25</v>
      </c>
    </row>
    <row r="202" spans="1:21" s="134" customFormat="1" ht="19.5" customHeight="1" x14ac:dyDescent="0.45">
      <c r="A202" s="28"/>
      <c r="B202" s="34" t="s">
        <v>1040</v>
      </c>
      <c r="C202" s="36"/>
      <c r="D202" s="36"/>
      <c r="E202" s="36">
        <v>1</v>
      </c>
      <c r="F202" s="36"/>
      <c r="G202" s="36"/>
      <c r="H202" s="36"/>
      <c r="I202" s="36"/>
      <c r="J202" s="36"/>
      <c r="K202" s="36">
        <v>5</v>
      </c>
      <c r="L202" s="36"/>
      <c r="M202" s="36"/>
      <c r="N202" s="36"/>
      <c r="O202" s="36"/>
      <c r="P202" s="36"/>
      <c r="Q202" s="36"/>
      <c r="R202" s="36"/>
      <c r="S202" s="37">
        <v>1</v>
      </c>
      <c r="T202" s="37"/>
      <c r="U202" s="36">
        <f t="shared" si="25"/>
        <v>7</v>
      </c>
    </row>
    <row r="203" spans="1:21" s="134" customFormat="1" ht="19.5" customHeight="1" x14ac:dyDescent="0.45">
      <c r="A203" s="28"/>
      <c r="B203" s="34" t="s">
        <v>1039</v>
      </c>
      <c r="C203" s="36"/>
      <c r="D203" s="35"/>
      <c r="E203" s="35">
        <v>1</v>
      </c>
      <c r="F203" s="35"/>
      <c r="G203" s="35"/>
      <c r="H203" s="35"/>
      <c r="I203" s="35"/>
      <c r="J203" s="35"/>
      <c r="K203" s="35">
        <v>4</v>
      </c>
      <c r="L203" s="35"/>
      <c r="M203" s="35"/>
      <c r="N203" s="35"/>
      <c r="O203" s="35"/>
      <c r="P203" s="35"/>
      <c r="Q203" s="35"/>
      <c r="R203" s="35"/>
      <c r="S203" s="37">
        <v>1</v>
      </c>
      <c r="T203" s="37"/>
      <c r="U203" s="36">
        <f t="shared" si="25"/>
        <v>6</v>
      </c>
    </row>
    <row r="204" spans="1:21" s="134" customFormat="1" ht="19.5" customHeight="1" x14ac:dyDescent="0.45">
      <c r="A204" s="28"/>
      <c r="B204" s="34" t="s">
        <v>1038</v>
      </c>
      <c r="C204" s="36"/>
      <c r="D204" s="35"/>
      <c r="E204" s="35">
        <v>1</v>
      </c>
      <c r="F204" s="35"/>
      <c r="G204" s="35"/>
      <c r="H204" s="35"/>
      <c r="I204" s="35"/>
      <c r="J204" s="35">
        <v>1</v>
      </c>
      <c r="K204" s="35">
        <v>3</v>
      </c>
      <c r="L204" s="35"/>
      <c r="M204" s="35"/>
      <c r="N204" s="35"/>
      <c r="O204" s="35"/>
      <c r="P204" s="35"/>
      <c r="Q204" s="35"/>
      <c r="R204" s="35"/>
      <c r="S204" s="37">
        <v>1</v>
      </c>
      <c r="T204" s="37"/>
      <c r="U204" s="36">
        <f t="shared" si="25"/>
        <v>6</v>
      </c>
    </row>
    <row r="205" spans="1:21" s="134" customFormat="1" ht="19.5" customHeight="1" x14ac:dyDescent="0.45">
      <c r="A205" s="28"/>
      <c r="B205" s="34" t="s">
        <v>1037</v>
      </c>
      <c r="C205" s="36"/>
      <c r="D205" s="35"/>
      <c r="E205" s="35">
        <v>1</v>
      </c>
      <c r="F205" s="35"/>
      <c r="G205" s="35"/>
      <c r="H205" s="35"/>
      <c r="I205" s="35"/>
      <c r="J205" s="35">
        <v>1</v>
      </c>
      <c r="K205" s="35">
        <v>4</v>
      </c>
      <c r="L205" s="35"/>
      <c r="M205" s="35"/>
      <c r="N205" s="35"/>
      <c r="O205" s="35"/>
      <c r="P205" s="35"/>
      <c r="Q205" s="35"/>
      <c r="R205" s="35"/>
      <c r="S205" s="37">
        <v>1</v>
      </c>
      <c r="T205" s="37"/>
      <c r="U205" s="36">
        <f t="shared" si="25"/>
        <v>7</v>
      </c>
    </row>
    <row r="206" spans="1:21" s="134" customFormat="1" ht="19.5" customHeight="1" x14ac:dyDescent="0.45">
      <c r="A206" s="28"/>
      <c r="B206" s="34" t="s">
        <v>1036</v>
      </c>
      <c r="C206" s="36"/>
      <c r="D206" s="35"/>
      <c r="E206" s="35">
        <v>1</v>
      </c>
      <c r="F206" s="35"/>
      <c r="G206" s="35"/>
      <c r="H206" s="35"/>
      <c r="I206" s="35"/>
      <c r="J206" s="35">
        <v>1</v>
      </c>
      <c r="K206" s="35">
        <v>3</v>
      </c>
      <c r="L206" s="35"/>
      <c r="M206" s="35"/>
      <c r="N206" s="35"/>
      <c r="O206" s="35"/>
      <c r="P206" s="35"/>
      <c r="Q206" s="35"/>
      <c r="R206" s="35"/>
      <c r="S206" s="37">
        <v>0</v>
      </c>
      <c r="T206" s="37"/>
      <c r="U206" s="36">
        <f t="shared" si="25"/>
        <v>5</v>
      </c>
    </row>
    <row r="207" spans="1:21" s="134" customFormat="1" ht="19.5" customHeight="1" x14ac:dyDescent="0.45">
      <c r="A207" s="28"/>
      <c r="B207" s="34" t="s">
        <v>1035</v>
      </c>
      <c r="C207" s="36"/>
      <c r="D207" s="35"/>
      <c r="E207" s="35">
        <v>1</v>
      </c>
      <c r="F207" s="35"/>
      <c r="G207" s="35"/>
      <c r="H207" s="35"/>
      <c r="I207" s="35"/>
      <c r="J207" s="35"/>
      <c r="K207" s="35">
        <v>3</v>
      </c>
      <c r="L207" s="35"/>
      <c r="M207" s="35">
        <v>0</v>
      </c>
      <c r="N207" s="35"/>
      <c r="O207" s="35"/>
      <c r="P207" s="35"/>
      <c r="Q207" s="35"/>
      <c r="R207" s="35"/>
      <c r="S207" s="37">
        <v>1</v>
      </c>
      <c r="T207" s="37"/>
      <c r="U207" s="36">
        <f t="shared" si="25"/>
        <v>5</v>
      </c>
    </row>
    <row r="208" spans="1:21" s="134" customFormat="1" ht="19.5" customHeight="1" x14ac:dyDescent="0.45">
      <c r="A208" s="28"/>
      <c r="B208" s="34" t="s">
        <v>1034</v>
      </c>
      <c r="C208" s="36"/>
      <c r="D208" s="35"/>
      <c r="E208" s="35"/>
      <c r="F208" s="35">
        <v>1</v>
      </c>
      <c r="G208" s="35"/>
      <c r="H208" s="35"/>
      <c r="I208" s="35"/>
      <c r="J208" s="35"/>
      <c r="K208" s="35">
        <v>2</v>
      </c>
      <c r="L208" s="35"/>
      <c r="M208" s="35"/>
      <c r="N208" s="35"/>
      <c r="O208" s="35"/>
      <c r="P208" s="35"/>
      <c r="Q208" s="35"/>
      <c r="R208" s="35"/>
      <c r="S208" s="37">
        <v>1</v>
      </c>
      <c r="T208" s="37"/>
      <c r="U208" s="36">
        <f t="shared" si="25"/>
        <v>4</v>
      </c>
    </row>
    <row r="209" spans="1:21" s="134" customFormat="1" ht="19.5" customHeight="1" x14ac:dyDescent="0.45">
      <c r="A209" s="28"/>
      <c r="B209" s="34" t="s">
        <v>1033</v>
      </c>
      <c r="C209" s="36"/>
      <c r="D209" s="35"/>
      <c r="E209" s="35">
        <v>1</v>
      </c>
      <c r="F209" s="35"/>
      <c r="G209" s="35"/>
      <c r="H209" s="35"/>
      <c r="I209" s="35"/>
      <c r="J209" s="35"/>
      <c r="K209" s="35">
        <v>4</v>
      </c>
      <c r="L209" s="35"/>
      <c r="M209" s="35"/>
      <c r="N209" s="35"/>
      <c r="O209" s="35"/>
      <c r="P209" s="35"/>
      <c r="Q209" s="35"/>
      <c r="R209" s="35"/>
      <c r="S209" s="37">
        <v>1</v>
      </c>
      <c r="T209" s="37"/>
      <c r="U209" s="36">
        <f t="shared" si="25"/>
        <v>6</v>
      </c>
    </row>
    <row r="210" spans="1:21" s="134" customFormat="1" ht="19.5" customHeight="1" x14ac:dyDescent="0.45">
      <c r="A210" s="28"/>
      <c r="B210" s="34" t="s">
        <v>1032</v>
      </c>
      <c r="C210" s="36"/>
      <c r="D210" s="35"/>
      <c r="E210" s="35">
        <v>1</v>
      </c>
      <c r="F210" s="35"/>
      <c r="G210" s="35"/>
      <c r="H210" s="35"/>
      <c r="I210" s="35"/>
      <c r="J210" s="35">
        <v>1</v>
      </c>
      <c r="K210" s="35">
        <v>3</v>
      </c>
      <c r="L210" s="35"/>
      <c r="M210" s="35"/>
      <c r="N210" s="35"/>
      <c r="O210" s="35"/>
      <c r="P210" s="35"/>
      <c r="Q210" s="35"/>
      <c r="R210" s="35"/>
      <c r="S210" s="37"/>
      <c r="T210" s="37"/>
      <c r="U210" s="36">
        <f t="shared" si="25"/>
        <v>5</v>
      </c>
    </row>
    <row r="211" spans="1:21" s="137" customFormat="1" ht="19.5" customHeight="1" x14ac:dyDescent="0.45">
      <c r="A211" s="54"/>
      <c r="B211" s="56" t="s">
        <v>1031</v>
      </c>
      <c r="C211" s="48"/>
      <c r="D211" s="35"/>
      <c r="E211" s="35"/>
      <c r="F211" s="35">
        <v>1</v>
      </c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53"/>
      <c r="T211" s="53"/>
      <c r="U211" s="48">
        <f t="shared" si="25"/>
        <v>1</v>
      </c>
    </row>
    <row r="212" spans="1:21" s="134" customFormat="1" ht="19.5" customHeight="1" x14ac:dyDescent="0.45">
      <c r="A212" s="28"/>
      <c r="B212" s="34" t="s">
        <v>1030</v>
      </c>
      <c r="C212" s="36"/>
      <c r="D212" s="36"/>
      <c r="E212" s="35"/>
      <c r="F212" s="35">
        <v>1</v>
      </c>
      <c r="G212" s="35"/>
      <c r="H212" s="35"/>
      <c r="I212" s="35"/>
      <c r="J212" s="35"/>
      <c r="K212" s="35">
        <v>2</v>
      </c>
      <c r="L212" s="35"/>
      <c r="M212" s="35"/>
      <c r="N212" s="35"/>
      <c r="O212" s="35"/>
      <c r="P212" s="35"/>
      <c r="Q212" s="35"/>
      <c r="R212" s="35"/>
      <c r="S212" s="37"/>
      <c r="T212" s="37"/>
      <c r="U212" s="36">
        <f t="shared" si="25"/>
        <v>3</v>
      </c>
    </row>
    <row r="213" spans="1:21" s="134" customFormat="1" ht="19.5" customHeight="1" x14ac:dyDescent="0.45">
      <c r="A213" s="28"/>
      <c r="B213" s="41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33"/>
      <c r="T213" s="33"/>
      <c r="U213" s="28"/>
    </row>
    <row r="214" spans="1:21" s="134" customFormat="1" ht="19.5" customHeight="1" x14ac:dyDescent="0.45">
      <c r="A214" s="28"/>
      <c r="B214" s="41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33"/>
      <c r="T214" s="33"/>
      <c r="U214" s="28"/>
    </row>
    <row r="215" spans="1:21" s="134" customFormat="1" ht="19.5" customHeight="1" x14ac:dyDescent="0.45">
      <c r="A215" s="28"/>
      <c r="B215" s="41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33"/>
      <c r="T215" s="33"/>
      <c r="U215" s="28"/>
    </row>
    <row r="216" spans="1:21" s="134" customFormat="1" ht="19.5" customHeight="1" x14ac:dyDescent="0.45">
      <c r="A216" s="28"/>
      <c r="B216" s="41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33"/>
      <c r="T216" s="33"/>
      <c r="U216" s="28"/>
    </row>
    <row r="217" spans="1:21" s="134" customFormat="1" ht="19.5" customHeight="1" x14ac:dyDescent="0.45">
      <c r="A217" s="28"/>
      <c r="B217" s="41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33"/>
      <c r="T217" s="33"/>
      <c r="U217" s="28"/>
    </row>
    <row r="218" spans="1:21" s="134" customFormat="1" ht="19.5" customHeight="1" x14ac:dyDescent="0.45">
      <c r="A218" s="28"/>
      <c r="B218" s="41" t="s">
        <v>1029</v>
      </c>
      <c r="C218" s="42">
        <f t="shared" ref="C218:I218" si="26">SUM(C202:C212)</f>
        <v>0</v>
      </c>
      <c r="D218" s="42">
        <f t="shared" si="26"/>
        <v>0</v>
      </c>
      <c r="E218" s="42">
        <f t="shared" si="26"/>
        <v>8</v>
      </c>
      <c r="F218" s="42">
        <f t="shared" si="26"/>
        <v>3</v>
      </c>
      <c r="G218" s="42">
        <f>SUM(G202:G212)</f>
        <v>0</v>
      </c>
      <c r="H218" s="42">
        <f t="shared" si="26"/>
        <v>0</v>
      </c>
      <c r="I218" s="42">
        <f t="shared" si="26"/>
        <v>0</v>
      </c>
      <c r="J218" s="42">
        <f>SUM(J202:J212)</f>
        <v>4</v>
      </c>
      <c r="K218" s="42">
        <f t="shared" ref="K218:U218" si="27">SUM(K202:K212)</f>
        <v>33</v>
      </c>
      <c r="L218" s="42">
        <f t="shared" si="27"/>
        <v>0</v>
      </c>
      <c r="M218" s="42">
        <f t="shared" si="27"/>
        <v>0</v>
      </c>
      <c r="N218" s="42">
        <f t="shared" si="27"/>
        <v>0</v>
      </c>
      <c r="O218" s="42">
        <f t="shared" si="27"/>
        <v>0</v>
      </c>
      <c r="P218" s="42">
        <f t="shared" si="27"/>
        <v>0</v>
      </c>
      <c r="Q218" s="42">
        <f t="shared" si="27"/>
        <v>0</v>
      </c>
      <c r="R218" s="42">
        <f>SUM(R202:R212)</f>
        <v>0</v>
      </c>
      <c r="S218" s="43">
        <f t="shared" si="27"/>
        <v>7</v>
      </c>
      <c r="T218" s="43">
        <f t="shared" si="27"/>
        <v>0</v>
      </c>
      <c r="U218" s="42">
        <f t="shared" si="27"/>
        <v>55</v>
      </c>
    </row>
    <row r="219" spans="1:21" s="134" customFormat="1" ht="19.5" customHeight="1" x14ac:dyDescent="0.45">
      <c r="A219" s="42"/>
      <c r="B219" s="44" t="s">
        <v>169</v>
      </c>
      <c r="C219" s="42">
        <f t="shared" ref="C219:U219" si="28">SUM(C201+C218)</f>
        <v>1</v>
      </c>
      <c r="D219" s="42">
        <f t="shared" si="28"/>
        <v>0</v>
      </c>
      <c r="E219" s="42">
        <f t="shared" si="28"/>
        <v>8</v>
      </c>
      <c r="F219" s="42">
        <f t="shared" si="28"/>
        <v>3</v>
      </c>
      <c r="G219" s="42">
        <f>SUM(G201+G218)</f>
        <v>0</v>
      </c>
      <c r="H219" s="42">
        <f t="shared" si="28"/>
        <v>0</v>
      </c>
      <c r="I219" s="42">
        <f t="shared" si="28"/>
        <v>0</v>
      </c>
      <c r="J219" s="42">
        <f t="shared" si="28"/>
        <v>8</v>
      </c>
      <c r="K219" s="42">
        <f t="shared" si="28"/>
        <v>49</v>
      </c>
      <c r="L219" s="42">
        <f t="shared" si="28"/>
        <v>0</v>
      </c>
      <c r="M219" s="42">
        <f t="shared" si="28"/>
        <v>0</v>
      </c>
      <c r="N219" s="42">
        <f t="shared" si="28"/>
        <v>0</v>
      </c>
      <c r="O219" s="42">
        <f t="shared" si="28"/>
        <v>0</v>
      </c>
      <c r="P219" s="42">
        <f t="shared" si="28"/>
        <v>0</v>
      </c>
      <c r="Q219" s="42">
        <f t="shared" si="28"/>
        <v>1</v>
      </c>
      <c r="R219" s="42">
        <f>SUM(R201+R218)</f>
        <v>0</v>
      </c>
      <c r="S219" s="43">
        <f t="shared" si="28"/>
        <v>9</v>
      </c>
      <c r="T219" s="43">
        <f t="shared" si="28"/>
        <v>1</v>
      </c>
      <c r="U219" s="42">
        <f t="shared" si="28"/>
        <v>80</v>
      </c>
    </row>
    <row r="220" spans="1:21" s="71" customFormat="1" ht="19.5" customHeight="1" x14ac:dyDescent="0.45">
      <c r="A220" s="49"/>
      <c r="B220" s="50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51"/>
      <c r="T220" s="51"/>
      <c r="U220" s="49"/>
    </row>
    <row r="221" spans="1:21" s="71" customFormat="1" ht="19.5" customHeight="1" x14ac:dyDescent="0.45">
      <c r="A221" s="45"/>
      <c r="B221" s="46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7"/>
      <c r="T221" s="47"/>
      <c r="U221" s="45"/>
    </row>
    <row r="222" spans="1:21" s="71" customFormat="1" ht="19.5" customHeight="1" x14ac:dyDescent="0.45">
      <c r="A222" s="45"/>
      <c r="B222" s="46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7"/>
      <c r="T222" s="47"/>
      <c r="U222" s="45"/>
    </row>
    <row r="223" spans="1:21" s="71" customFormat="1" ht="19.5" customHeight="1" x14ac:dyDescent="0.45">
      <c r="A223" s="45"/>
      <c r="B223" s="46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7"/>
      <c r="T223" s="47"/>
      <c r="U223" s="45"/>
    </row>
    <row r="224" spans="1:21" s="134" customFormat="1" ht="19.5" customHeight="1" x14ac:dyDescent="0.45">
      <c r="A224" s="28"/>
      <c r="B224" s="41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33"/>
      <c r="T224" s="33"/>
      <c r="U224" s="28"/>
    </row>
    <row r="225" spans="1:21" s="134" customFormat="1" ht="19.5" customHeight="1" x14ac:dyDescent="0.45">
      <c r="A225" s="30">
        <v>9</v>
      </c>
      <c r="B225" s="31" t="s">
        <v>1028</v>
      </c>
      <c r="C225" s="28">
        <v>1</v>
      </c>
      <c r="D225" s="28"/>
      <c r="E225" s="28"/>
      <c r="F225" s="28"/>
      <c r="G225" s="28"/>
      <c r="H225" s="28"/>
      <c r="I225" s="28"/>
      <c r="J225" s="32">
        <v>4</v>
      </c>
      <c r="K225" s="32">
        <v>17</v>
      </c>
      <c r="L225" s="28"/>
      <c r="M225" s="28"/>
      <c r="N225" s="28"/>
      <c r="O225" s="28"/>
      <c r="P225" s="28"/>
      <c r="Q225" s="28">
        <v>1</v>
      </c>
      <c r="R225" s="28">
        <v>0</v>
      </c>
      <c r="S225" s="33">
        <v>2</v>
      </c>
      <c r="T225" s="33">
        <v>1</v>
      </c>
      <c r="U225" s="28">
        <f t="shared" ref="U225:U233" si="29">SUM(C225:T225)</f>
        <v>26</v>
      </c>
    </row>
    <row r="226" spans="1:21" s="134" customFormat="1" ht="19.5" customHeight="1" x14ac:dyDescent="0.45">
      <c r="A226" s="28"/>
      <c r="B226" s="34" t="s">
        <v>1027</v>
      </c>
      <c r="C226" s="36"/>
      <c r="D226" s="36"/>
      <c r="E226" s="35">
        <v>1</v>
      </c>
      <c r="F226" s="35"/>
      <c r="G226" s="35"/>
      <c r="H226" s="35"/>
      <c r="I226" s="35"/>
      <c r="J226" s="35"/>
      <c r="K226" s="35">
        <v>5</v>
      </c>
      <c r="L226" s="36"/>
      <c r="M226" s="36"/>
      <c r="N226" s="36"/>
      <c r="O226" s="36"/>
      <c r="P226" s="36"/>
      <c r="Q226" s="36"/>
      <c r="R226" s="36"/>
      <c r="S226" s="37">
        <v>0</v>
      </c>
      <c r="T226" s="37"/>
      <c r="U226" s="36">
        <f t="shared" si="29"/>
        <v>6</v>
      </c>
    </row>
    <row r="227" spans="1:21" s="134" customFormat="1" ht="19.5" customHeight="1" x14ac:dyDescent="0.45">
      <c r="A227" s="28"/>
      <c r="B227" s="34" t="s">
        <v>1026</v>
      </c>
      <c r="C227" s="36"/>
      <c r="D227" s="36"/>
      <c r="E227" s="35">
        <v>1</v>
      </c>
      <c r="F227" s="35"/>
      <c r="G227" s="35"/>
      <c r="H227" s="35"/>
      <c r="I227" s="35"/>
      <c r="J227" s="35">
        <v>1</v>
      </c>
      <c r="K227" s="35">
        <v>3</v>
      </c>
      <c r="L227" s="35"/>
      <c r="M227" s="35"/>
      <c r="N227" s="231">
        <v>0</v>
      </c>
      <c r="O227" s="35"/>
      <c r="P227" s="35"/>
      <c r="Q227" s="35"/>
      <c r="R227" s="35"/>
      <c r="S227" s="52">
        <v>1</v>
      </c>
      <c r="T227" s="37"/>
      <c r="U227" s="36">
        <f t="shared" si="29"/>
        <v>6</v>
      </c>
    </row>
    <row r="228" spans="1:21" s="134" customFormat="1" ht="19.5" customHeight="1" x14ac:dyDescent="0.45">
      <c r="A228" s="28"/>
      <c r="B228" s="34" t="s">
        <v>1025</v>
      </c>
      <c r="C228" s="36"/>
      <c r="D228" s="36"/>
      <c r="E228" s="35">
        <v>1</v>
      </c>
      <c r="F228" s="35"/>
      <c r="G228" s="35"/>
      <c r="H228" s="35"/>
      <c r="I228" s="35"/>
      <c r="J228" s="35"/>
      <c r="K228" s="35">
        <v>5</v>
      </c>
      <c r="L228" s="35"/>
      <c r="M228" s="35"/>
      <c r="N228" s="35"/>
      <c r="O228" s="35"/>
      <c r="P228" s="35"/>
      <c r="Q228" s="35"/>
      <c r="R228" s="35"/>
      <c r="S228" s="52"/>
      <c r="T228" s="37"/>
      <c r="U228" s="36">
        <f t="shared" si="29"/>
        <v>6</v>
      </c>
    </row>
    <row r="229" spans="1:21" s="134" customFormat="1" ht="19.5" customHeight="1" x14ac:dyDescent="0.45">
      <c r="A229" s="28"/>
      <c r="B229" s="34" t="s">
        <v>1024</v>
      </c>
      <c r="C229" s="36"/>
      <c r="D229" s="36"/>
      <c r="E229" s="35">
        <v>1</v>
      </c>
      <c r="F229" s="35"/>
      <c r="G229" s="35"/>
      <c r="H229" s="35"/>
      <c r="I229" s="35"/>
      <c r="J229" s="35">
        <v>1</v>
      </c>
      <c r="K229" s="35">
        <v>3</v>
      </c>
      <c r="L229" s="35"/>
      <c r="M229" s="35"/>
      <c r="N229" s="35"/>
      <c r="O229" s="35"/>
      <c r="P229" s="35"/>
      <c r="Q229" s="35"/>
      <c r="R229" s="35"/>
      <c r="S229" s="52">
        <v>1</v>
      </c>
      <c r="T229" s="37"/>
      <c r="U229" s="36">
        <f t="shared" si="29"/>
        <v>6</v>
      </c>
    </row>
    <row r="230" spans="1:21" s="134" customFormat="1" ht="19.5" customHeight="1" x14ac:dyDescent="0.45">
      <c r="A230" s="28"/>
      <c r="B230" s="34" t="s">
        <v>1023</v>
      </c>
      <c r="C230" s="36"/>
      <c r="D230" s="36"/>
      <c r="E230" s="35">
        <v>1</v>
      </c>
      <c r="F230" s="35"/>
      <c r="G230" s="35"/>
      <c r="H230" s="35"/>
      <c r="I230" s="35"/>
      <c r="J230" s="35">
        <v>1</v>
      </c>
      <c r="K230" s="35">
        <v>4</v>
      </c>
      <c r="L230" s="35"/>
      <c r="M230" s="35"/>
      <c r="N230" s="35"/>
      <c r="O230" s="35"/>
      <c r="P230" s="35"/>
      <c r="Q230" s="35"/>
      <c r="R230" s="35"/>
      <c r="S230" s="52">
        <v>1</v>
      </c>
      <c r="T230" s="37"/>
      <c r="U230" s="36">
        <f t="shared" si="29"/>
        <v>7</v>
      </c>
    </row>
    <row r="231" spans="1:21" s="134" customFormat="1" ht="19.5" customHeight="1" x14ac:dyDescent="0.45">
      <c r="A231" s="28"/>
      <c r="B231" s="34" t="s">
        <v>1022</v>
      </c>
      <c r="C231" s="36"/>
      <c r="D231" s="36"/>
      <c r="E231" s="35">
        <v>1</v>
      </c>
      <c r="F231" s="35"/>
      <c r="G231" s="35"/>
      <c r="H231" s="35"/>
      <c r="I231" s="35"/>
      <c r="J231" s="35"/>
      <c r="K231" s="35">
        <v>3</v>
      </c>
      <c r="L231" s="35"/>
      <c r="M231" s="35">
        <v>1</v>
      </c>
      <c r="N231" s="35"/>
      <c r="O231" s="35"/>
      <c r="P231" s="35"/>
      <c r="Q231" s="35"/>
      <c r="R231" s="35"/>
      <c r="S231" s="52">
        <v>1</v>
      </c>
      <c r="T231" s="37"/>
      <c r="U231" s="36">
        <f t="shared" si="29"/>
        <v>6</v>
      </c>
    </row>
    <row r="232" spans="1:21" s="134" customFormat="1" ht="19.5" customHeight="1" x14ac:dyDescent="0.45">
      <c r="A232" s="28"/>
      <c r="B232" s="34" t="s">
        <v>1021</v>
      </c>
      <c r="C232" s="36"/>
      <c r="D232" s="36"/>
      <c r="E232" s="35"/>
      <c r="F232" s="35">
        <v>1</v>
      </c>
      <c r="G232" s="35"/>
      <c r="H232" s="35"/>
      <c r="I232" s="35"/>
      <c r="J232" s="35"/>
      <c r="K232" s="35">
        <v>2</v>
      </c>
      <c r="L232" s="35"/>
      <c r="M232" s="35"/>
      <c r="N232" s="35"/>
      <c r="O232" s="35"/>
      <c r="P232" s="35"/>
      <c r="Q232" s="35"/>
      <c r="R232" s="35"/>
      <c r="S232" s="52"/>
      <c r="T232" s="37"/>
      <c r="U232" s="36">
        <f t="shared" si="29"/>
        <v>3</v>
      </c>
    </row>
    <row r="233" spans="1:21" s="134" customFormat="1" ht="19.5" customHeight="1" x14ac:dyDescent="0.45">
      <c r="A233" s="28"/>
      <c r="B233" s="34" t="s">
        <v>1020</v>
      </c>
      <c r="C233" s="36"/>
      <c r="D233" s="36"/>
      <c r="E233" s="35"/>
      <c r="F233" s="35">
        <v>1</v>
      </c>
      <c r="G233" s="35"/>
      <c r="H233" s="35"/>
      <c r="I233" s="35"/>
      <c r="J233" s="35"/>
      <c r="K233" s="35">
        <v>2</v>
      </c>
      <c r="L233" s="35"/>
      <c r="M233" s="35"/>
      <c r="N233" s="35"/>
      <c r="O233" s="35"/>
      <c r="P233" s="35"/>
      <c r="Q233" s="35"/>
      <c r="R233" s="35"/>
      <c r="S233" s="52"/>
      <c r="T233" s="37"/>
      <c r="U233" s="36">
        <f t="shared" si="29"/>
        <v>3</v>
      </c>
    </row>
    <row r="234" spans="1:21" s="134" customFormat="1" ht="19.5" customHeight="1" x14ac:dyDescent="0.45">
      <c r="A234" s="28"/>
      <c r="B234" s="41"/>
      <c r="C234" s="28"/>
      <c r="D234" s="28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55"/>
      <c r="T234" s="33"/>
      <c r="U234" s="28"/>
    </row>
    <row r="235" spans="1:21" s="134" customFormat="1" ht="19.5" customHeight="1" x14ac:dyDescent="0.45">
      <c r="A235" s="28"/>
      <c r="B235" s="41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33"/>
      <c r="T235" s="33"/>
      <c r="U235" s="28"/>
    </row>
    <row r="236" spans="1:21" s="134" customFormat="1" ht="19.5" customHeight="1" x14ac:dyDescent="0.45">
      <c r="A236" s="28"/>
      <c r="B236" s="41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33"/>
      <c r="T236" s="33"/>
      <c r="U236" s="28"/>
    </row>
    <row r="237" spans="1:21" s="134" customFormat="1" ht="19.5" customHeight="1" x14ac:dyDescent="0.45">
      <c r="A237" s="28"/>
      <c r="B237" s="41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33"/>
      <c r="T237" s="33"/>
      <c r="U237" s="28"/>
    </row>
    <row r="238" spans="1:21" s="134" customFormat="1" ht="19.5" customHeight="1" x14ac:dyDescent="0.45">
      <c r="A238" s="28"/>
      <c r="B238" s="41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33"/>
      <c r="T238" s="33"/>
      <c r="U238" s="28"/>
    </row>
    <row r="239" spans="1:21" s="134" customFormat="1" ht="19.5" customHeight="1" x14ac:dyDescent="0.45">
      <c r="A239" s="28"/>
      <c r="B239" s="41" t="s">
        <v>206</v>
      </c>
      <c r="C239" s="42">
        <f t="shared" ref="C239:U239" si="30">SUM(C226:C233)</f>
        <v>0</v>
      </c>
      <c r="D239" s="42">
        <f t="shared" si="30"/>
        <v>0</v>
      </c>
      <c r="E239" s="42">
        <f t="shared" si="30"/>
        <v>6</v>
      </c>
      <c r="F239" s="42">
        <f t="shared" si="30"/>
        <v>2</v>
      </c>
      <c r="G239" s="42">
        <f>SUM(G226:G233)</f>
        <v>0</v>
      </c>
      <c r="H239" s="42">
        <f t="shared" si="30"/>
        <v>0</v>
      </c>
      <c r="I239" s="42">
        <f t="shared" si="30"/>
        <v>0</v>
      </c>
      <c r="J239" s="42">
        <f t="shared" si="30"/>
        <v>3</v>
      </c>
      <c r="K239" s="42">
        <f t="shared" si="30"/>
        <v>27</v>
      </c>
      <c r="L239" s="42">
        <f t="shared" si="30"/>
        <v>0</v>
      </c>
      <c r="M239" s="42">
        <f t="shared" si="30"/>
        <v>1</v>
      </c>
      <c r="N239" s="42">
        <f t="shared" si="30"/>
        <v>0</v>
      </c>
      <c r="O239" s="42">
        <f t="shared" si="30"/>
        <v>0</v>
      </c>
      <c r="P239" s="42">
        <f t="shared" si="30"/>
        <v>0</v>
      </c>
      <c r="Q239" s="42">
        <f t="shared" si="30"/>
        <v>0</v>
      </c>
      <c r="R239" s="42">
        <f>SUM(R226:R233)</f>
        <v>0</v>
      </c>
      <c r="S239" s="43">
        <f t="shared" si="30"/>
        <v>4</v>
      </c>
      <c r="T239" s="43">
        <f t="shared" si="30"/>
        <v>0</v>
      </c>
      <c r="U239" s="42">
        <f t="shared" si="30"/>
        <v>43</v>
      </c>
    </row>
    <row r="240" spans="1:21" s="134" customFormat="1" ht="19.5" customHeight="1" x14ac:dyDescent="0.45">
      <c r="A240" s="42"/>
      <c r="B240" s="44" t="s">
        <v>169</v>
      </c>
      <c r="C240" s="42">
        <f t="shared" ref="C240:U240" si="31">SUM(C225+C239)</f>
        <v>1</v>
      </c>
      <c r="D240" s="42">
        <f t="shared" si="31"/>
        <v>0</v>
      </c>
      <c r="E240" s="42">
        <f t="shared" si="31"/>
        <v>6</v>
      </c>
      <c r="F240" s="42">
        <f t="shared" si="31"/>
        <v>2</v>
      </c>
      <c r="G240" s="42">
        <f>SUM(G225+G239)</f>
        <v>0</v>
      </c>
      <c r="H240" s="42">
        <f t="shared" si="31"/>
        <v>0</v>
      </c>
      <c r="I240" s="42">
        <f t="shared" si="31"/>
        <v>0</v>
      </c>
      <c r="J240" s="42">
        <f t="shared" si="31"/>
        <v>7</v>
      </c>
      <c r="K240" s="42">
        <f t="shared" si="31"/>
        <v>44</v>
      </c>
      <c r="L240" s="42">
        <f t="shared" si="31"/>
        <v>0</v>
      </c>
      <c r="M240" s="42">
        <f t="shared" si="31"/>
        <v>1</v>
      </c>
      <c r="N240" s="42">
        <f t="shared" si="31"/>
        <v>0</v>
      </c>
      <c r="O240" s="42">
        <f t="shared" si="31"/>
        <v>0</v>
      </c>
      <c r="P240" s="42">
        <f t="shared" si="31"/>
        <v>0</v>
      </c>
      <c r="Q240" s="42">
        <f t="shared" si="31"/>
        <v>1</v>
      </c>
      <c r="R240" s="42">
        <f>SUM(R225+R239)</f>
        <v>0</v>
      </c>
      <c r="S240" s="43">
        <f t="shared" si="31"/>
        <v>6</v>
      </c>
      <c r="T240" s="43">
        <f t="shared" si="31"/>
        <v>1</v>
      </c>
      <c r="U240" s="42">
        <f t="shared" si="31"/>
        <v>69</v>
      </c>
    </row>
    <row r="241" spans="1:21" s="71" customFormat="1" ht="19.5" customHeight="1" x14ac:dyDescent="0.45">
      <c r="A241" s="49"/>
      <c r="B241" s="50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51"/>
      <c r="T241" s="51"/>
      <c r="U241" s="49"/>
    </row>
    <row r="242" spans="1:21" s="71" customFormat="1" ht="19.5" customHeight="1" x14ac:dyDescent="0.45">
      <c r="A242" s="45"/>
      <c r="B242" s="46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7"/>
      <c r="T242" s="47"/>
      <c r="U242" s="45"/>
    </row>
    <row r="243" spans="1:21" s="71" customFormat="1" ht="19.5" customHeight="1" x14ac:dyDescent="0.45">
      <c r="A243" s="45"/>
      <c r="B243" s="46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7"/>
      <c r="T243" s="47"/>
      <c r="U243" s="45"/>
    </row>
    <row r="244" spans="1:21" s="71" customFormat="1" ht="19.5" customHeight="1" x14ac:dyDescent="0.45">
      <c r="A244" s="45"/>
      <c r="B244" s="46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7"/>
      <c r="T244" s="47"/>
      <c r="U244" s="45"/>
    </row>
    <row r="245" spans="1:21" s="71" customFormat="1" ht="19.5" customHeight="1" x14ac:dyDescent="0.45">
      <c r="A245" s="45"/>
      <c r="B245" s="46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7"/>
      <c r="T245" s="47"/>
      <c r="U245" s="45"/>
    </row>
    <row r="246" spans="1:21" s="71" customFormat="1" ht="19.5" customHeight="1" x14ac:dyDescent="0.45">
      <c r="A246" s="45"/>
      <c r="B246" s="46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7"/>
      <c r="T246" s="47"/>
      <c r="U246" s="45"/>
    </row>
    <row r="247" spans="1:21" s="71" customFormat="1" ht="19.5" customHeight="1" x14ac:dyDescent="0.45">
      <c r="A247" s="45"/>
      <c r="B247" s="46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7"/>
      <c r="T247" s="47"/>
      <c r="U247" s="45"/>
    </row>
    <row r="248" spans="1:21" s="134" customFormat="1" ht="19.5" customHeight="1" x14ac:dyDescent="0.45">
      <c r="A248" s="28"/>
      <c r="B248" s="41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33"/>
      <c r="T248" s="33"/>
      <c r="U248" s="28"/>
    </row>
    <row r="249" spans="1:21" s="134" customFormat="1" ht="19.5" customHeight="1" x14ac:dyDescent="0.45">
      <c r="A249" s="30">
        <v>10</v>
      </c>
      <c r="B249" s="31" t="s">
        <v>1019</v>
      </c>
      <c r="C249" s="28">
        <v>1</v>
      </c>
      <c r="D249" s="28"/>
      <c r="E249" s="28"/>
      <c r="F249" s="28"/>
      <c r="G249" s="28"/>
      <c r="H249" s="28"/>
      <c r="I249" s="28"/>
      <c r="J249" s="28">
        <v>4</v>
      </c>
      <c r="K249" s="28">
        <v>18</v>
      </c>
      <c r="L249" s="28"/>
      <c r="M249" s="28"/>
      <c r="N249" s="28"/>
      <c r="O249" s="28"/>
      <c r="P249" s="28"/>
      <c r="Q249" s="28">
        <v>1</v>
      </c>
      <c r="R249" s="28"/>
      <c r="S249" s="33">
        <v>3</v>
      </c>
      <c r="T249" s="33">
        <v>2</v>
      </c>
      <c r="U249" s="28">
        <f t="shared" ref="U249:U265" si="32">SUM(C249:T249)</f>
        <v>29</v>
      </c>
    </row>
    <row r="250" spans="1:21" s="134" customFormat="1" ht="19.5" customHeight="1" x14ac:dyDescent="0.45">
      <c r="A250" s="28"/>
      <c r="B250" s="34" t="s">
        <v>1018</v>
      </c>
      <c r="C250" s="36"/>
      <c r="D250" s="35"/>
      <c r="E250" s="35">
        <v>1</v>
      </c>
      <c r="F250" s="35"/>
      <c r="G250" s="35"/>
      <c r="H250" s="35"/>
      <c r="I250" s="35"/>
      <c r="J250" s="35">
        <v>1</v>
      </c>
      <c r="K250" s="35">
        <v>11</v>
      </c>
      <c r="L250" s="35"/>
      <c r="M250" s="231">
        <v>1</v>
      </c>
      <c r="N250" s="35">
        <v>1</v>
      </c>
      <c r="O250" s="35"/>
      <c r="P250" s="35"/>
      <c r="Q250" s="35"/>
      <c r="R250" s="35"/>
      <c r="S250" s="52">
        <v>1</v>
      </c>
      <c r="T250" s="37"/>
      <c r="U250" s="36">
        <f t="shared" si="32"/>
        <v>16</v>
      </c>
    </row>
    <row r="251" spans="1:21" s="134" customFormat="1" ht="19.5" customHeight="1" x14ac:dyDescent="0.45">
      <c r="A251" s="28"/>
      <c r="B251" s="34" t="s">
        <v>1017</v>
      </c>
      <c r="C251" s="36"/>
      <c r="D251" s="35"/>
      <c r="E251" s="35">
        <v>1</v>
      </c>
      <c r="F251" s="35"/>
      <c r="G251" s="35"/>
      <c r="H251" s="35"/>
      <c r="I251" s="35"/>
      <c r="J251" s="35"/>
      <c r="K251" s="35">
        <v>5</v>
      </c>
      <c r="L251" s="35"/>
      <c r="M251" s="35"/>
      <c r="N251" s="35"/>
      <c r="O251" s="35"/>
      <c r="P251" s="35"/>
      <c r="Q251" s="35"/>
      <c r="R251" s="35"/>
      <c r="S251" s="52">
        <v>1</v>
      </c>
      <c r="T251" s="37"/>
      <c r="U251" s="36">
        <f t="shared" si="32"/>
        <v>7</v>
      </c>
    </row>
    <row r="252" spans="1:21" s="134" customFormat="1" ht="19.5" customHeight="1" x14ac:dyDescent="0.45">
      <c r="A252" s="28"/>
      <c r="B252" s="34" t="s">
        <v>1016</v>
      </c>
      <c r="C252" s="36"/>
      <c r="D252" s="35"/>
      <c r="E252" s="35">
        <v>1</v>
      </c>
      <c r="F252" s="35"/>
      <c r="G252" s="35"/>
      <c r="H252" s="35"/>
      <c r="I252" s="35"/>
      <c r="J252" s="35"/>
      <c r="K252" s="35">
        <v>5</v>
      </c>
      <c r="L252" s="35"/>
      <c r="M252" s="35"/>
      <c r="N252" s="35"/>
      <c r="O252" s="35"/>
      <c r="P252" s="35"/>
      <c r="Q252" s="35"/>
      <c r="R252" s="35"/>
      <c r="S252" s="52">
        <v>0</v>
      </c>
      <c r="T252" s="37"/>
      <c r="U252" s="36">
        <f t="shared" si="32"/>
        <v>6</v>
      </c>
    </row>
    <row r="253" spans="1:21" s="134" customFormat="1" ht="19.5" customHeight="1" x14ac:dyDescent="0.45">
      <c r="A253" s="28"/>
      <c r="B253" s="34" t="s">
        <v>1015</v>
      </c>
      <c r="C253" s="36"/>
      <c r="D253" s="35"/>
      <c r="E253" s="35">
        <v>1</v>
      </c>
      <c r="F253" s="35"/>
      <c r="G253" s="35"/>
      <c r="H253" s="35"/>
      <c r="I253" s="35"/>
      <c r="J253" s="35">
        <v>1</v>
      </c>
      <c r="K253" s="35">
        <v>5</v>
      </c>
      <c r="L253" s="35"/>
      <c r="M253" s="35"/>
      <c r="N253" s="35"/>
      <c r="O253" s="35"/>
      <c r="P253" s="35"/>
      <c r="Q253" s="35"/>
      <c r="R253" s="35"/>
      <c r="S253" s="52">
        <v>1</v>
      </c>
      <c r="T253" s="37"/>
      <c r="U253" s="36">
        <f t="shared" si="32"/>
        <v>8</v>
      </c>
    </row>
    <row r="254" spans="1:21" s="134" customFormat="1" ht="19.5" customHeight="1" x14ac:dyDescent="0.45">
      <c r="A254" s="28"/>
      <c r="B254" s="34" t="s">
        <v>1014</v>
      </c>
      <c r="C254" s="36"/>
      <c r="D254" s="35"/>
      <c r="E254" s="35">
        <v>1</v>
      </c>
      <c r="F254" s="35"/>
      <c r="G254" s="35"/>
      <c r="H254" s="35"/>
      <c r="I254" s="35"/>
      <c r="J254" s="35">
        <v>1</v>
      </c>
      <c r="K254" s="35">
        <v>6</v>
      </c>
      <c r="L254" s="35"/>
      <c r="M254" s="35"/>
      <c r="N254" s="48"/>
      <c r="O254" s="35"/>
      <c r="P254" s="35"/>
      <c r="Q254" s="35"/>
      <c r="R254" s="35"/>
      <c r="S254" s="52">
        <v>1</v>
      </c>
      <c r="T254" s="37"/>
      <c r="U254" s="36">
        <f t="shared" si="32"/>
        <v>9</v>
      </c>
    </row>
    <row r="255" spans="1:21" s="134" customFormat="1" ht="19.5" customHeight="1" x14ac:dyDescent="0.45">
      <c r="A255" s="28"/>
      <c r="B255" s="34" t="s">
        <v>1013</v>
      </c>
      <c r="C255" s="36"/>
      <c r="D255" s="35"/>
      <c r="E255" s="35"/>
      <c r="F255" s="35"/>
      <c r="G255" s="35"/>
      <c r="H255" s="35">
        <v>1</v>
      </c>
      <c r="I255" s="35"/>
      <c r="J255" s="35"/>
      <c r="K255" s="35">
        <v>5</v>
      </c>
      <c r="L255" s="35"/>
      <c r="M255" s="35"/>
      <c r="N255" s="35"/>
      <c r="O255" s="35"/>
      <c r="P255" s="35"/>
      <c r="Q255" s="35"/>
      <c r="R255" s="35"/>
      <c r="S255" s="52">
        <v>1</v>
      </c>
      <c r="T255" s="37"/>
      <c r="U255" s="36">
        <f t="shared" si="32"/>
        <v>7</v>
      </c>
    </row>
    <row r="256" spans="1:21" s="134" customFormat="1" ht="19.5" customHeight="1" x14ac:dyDescent="0.45">
      <c r="A256" s="28"/>
      <c r="B256" s="34" t="s">
        <v>1012</v>
      </c>
      <c r="C256" s="36"/>
      <c r="D256" s="35"/>
      <c r="E256" s="35">
        <v>1</v>
      </c>
      <c r="F256" s="35"/>
      <c r="G256" s="35"/>
      <c r="H256" s="35"/>
      <c r="I256" s="35"/>
      <c r="J256" s="35">
        <v>1</v>
      </c>
      <c r="K256" s="35">
        <v>3</v>
      </c>
      <c r="L256" s="35"/>
      <c r="M256" s="35"/>
      <c r="N256" s="35"/>
      <c r="O256" s="35"/>
      <c r="P256" s="35"/>
      <c r="Q256" s="35"/>
      <c r="R256" s="35"/>
      <c r="S256" s="52">
        <v>1</v>
      </c>
      <c r="T256" s="37"/>
      <c r="U256" s="36">
        <f t="shared" si="32"/>
        <v>6</v>
      </c>
    </row>
    <row r="257" spans="1:21" s="134" customFormat="1" ht="19.5" customHeight="1" x14ac:dyDescent="0.45">
      <c r="A257" s="28"/>
      <c r="B257" s="34" t="s">
        <v>1011</v>
      </c>
      <c r="C257" s="36"/>
      <c r="D257" s="35"/>
      <c r="E257" s="35">
        <v>1</v>
      </c>
      <c r="F257" s="35"/>
      <c r="G257" s="35"/>
      <c r="H257" s="35"/>
      <c r="I257" s="35"/>
      <c r="J257" s="35"/>
      <c r="K257" s="35">
        <v>4</v>
      </c>
      <c r="L257" s="35"/>
      <c r="M257" s="35"/>
      <c r="N257" s="35"/>
      <c r="O257" s="35"/>
      <c r="P257" s="35"/>
      <c r="Q257" s="35"/>
      <c r="R257" s="35"/>
      <c r="S257" s="52">
        <v>1</v>
      </c>
      <c r="T257" s="37"/>
      <c r="U257" s="36">
        <f t="shared" si="32"/>
        <v>6</v>
      </c>
    </row>
    <row r="258" spans="1:21" s="134" customFormat="1" ht="19.5" customHeight="1" x14ac:dyDescent="0.45">
      <c r="A258" s="28"/>
      <c r="B258" s="34" t="s">
        <v>1010</v>
      </c>
      <c r="C258" s="36"/>
      <c r="D258" s="35"/>
      <c r="E258" s="35">
        <v>1</v>
      </c>
      <c r="F258" s="35"/>
      <c r="G258" s="35"/>
      <c r="H258" s="35"/>
      <c r="I258" s="35"/>
      <c r="J258" s="35"/>
      <c r="K258" s="35">
        <v>4</v>
      </c>
      <c r="L258" s="35"/>
      <c r="M258" s="35"/>
      <c r="N258" s="35"/>
      <c r="O258" s="35"/>
      <c r="P258" s="35"/>
      <c r="Q258" s="35"/>
      <c r="R258" s="35"/>
      <c r="S258" s="52">
        <v>1</v>
      </c>
      <c r="T258" s="37"/>
      <c r="U258" s="36">
        <f t="shared" si="32"/>
        <v>6</v>
      </c>
    </row>
    <row r="259" spans="1:21" s="134" customFormat="1" ht="19.5" customHeight="1" x14ac:dyDescent="0.45">
      <c r="A259" s="28"/>
      <c r="B259" s="34" t="s">
        <v>1009</v>
      </c>
      <c r="C259" s="36"/>
      <c r="D259" s="35"/>
      <c r="E259" s="35"/>
      <c r="F259" s="35">
        <v>1</v>
      </c>
      <c r="G259" s="35"/>
      <c r="H259" s="35"/>
      <c r="I259" s="35"/>
      <c r="J259" s="35"/>
      <c r="K259" s="35">
        <v>3</v>
      </c>
      <c r="L259" s="35"/>
      <c r="M259" s="36"/>
      <c r="N259" s="35"/>
      <c r="O259" s="35"/>
      <c r="P259" s="35"/>
      <c r="Q259" s="35"/>
      <c r="R259" s="35"/>
      <c r="S259" s="52"/>
      <c r="T259" s="37"/>
      <c r="U259" s="36">
        <f t="shared" si="32"/>
        <v>4</v>
      </c>
    </row>
    <row r="260" spans="1:21" s="134" customFormat="1" ht="19.5" customHeight="1" x14ac:dyDescent="0.45">
      <c r="A260" s="28"/>
      <c r="B260" s="34" t="s">
        <v>1008</v>
      </c>
      <c r="C260" s="36"/>
      <c r="D260" s="35"/>
      <c r="E260" s="35">
        <v>1</v>
      </c>
      <c r="F260" s="35"/>
      <c r="G260" s="35"/>
      <c r="H260" s="35"/>
      <c r="I260" s="35"/>
      <c r="J260" s="35">
        <v>1</v>
      </c>
      <c r="K260" s="35">
        <v>5</v>
      </c>
      <c r="L260" s="35"/>
      <c r="M260" s="36">
        <v>1</v>
      </c>
      <c r="N260" s="35"/>
      <c r="O260" s="35"/>
      <c r="P260" s="35"/>
      <c r="Q260" s="35"/>
      <c r="R260" s="35"/>
      <c r="S260" s="52">
        <v>1</v>
      </c>
      <c r="T260" s="37"/>
      <c r="U260" s="36">
        <f t="shared" si="32"/>
        <v>9</v>
      </c>
    </row>
    <row r="261" spans="1:21" s="134" customFormat="1" ht="19.5" customHeight="1" x14ac:dyDescent="0.45">
      <c r="A261" s="28"/>
      <c r="B261" s="34" t="s">
        <v>1007</v>
      </c>
      <c r="C261" s="36"/>
      <c r="D261" s="35"/>
      <c r="E261" s="35">
        <v>1</v>
      </c>
      <c r="F261" s="35"/>
      <c r="G261" s="35"/>
      <c r="H261" s="35"/>
      <c r="I261" s="35"/>
      <c r="J261" s="35">
        <v>1</v>
      </c>
      <c r="K261" s="35">
        <v>7</v>
      </c>
      <c r="L261" s="35"/>
      <c r="M261" s="36"/>
      <c r="N261" s="35"/>
      <c r="O261" s="35"/>
      <c r="P261" s="35"/>
      <c r="Q261" s="35"/>
      <c r="R261" s="35"/>
      <c r="S261" s="52">
        <v>1</v>
      </c>
      <c r="T261" s="37"/>
      <c r="U261" s="36">
        <f t="shared" si="32"/>
        <v>10</v>
      </c>
    </row>
    <row r="262" spans="1:21" s="134" customFormat="1" ht="19.5" customHeight="1" x14ac:dyDescent="0.45">
      <c r="A262" s="28"/>
      <c r="B262" s="34" t="s">
        <v>1006</v>
      </c>
      <c r="C262" s="36"/>
      <c r="D262" s="35"/>
      <c r="E262" s="35">
        <v>1</v>
      </c>
      <c r="F262" s="35"/>
      <c r="G262" s="35"/>
      <c r="H262" s="35"/>
      <c r="I262" s="35"/>
      <c r="J262" s="35">
        <v>1</v>
      </c>
      <c r="K262" s="35">
        <v>3</v>
      </c>
      <c r="L262" s="35"/>
      <c r="M262" s="36"/>
      <c r="N262" s="35"/>
      <c r="O262" s="35"/>
      <c r="P262" s="35"/>
      <c r="Q262" s="35"/>
      <c r="R262" s="35"/>
      <c r="S262" s="52">
        <v>1</v>
      </c>
      <c r="T262" s="37"/>
      <c r="U262" s="36">
        <f t="shared" si="32"/>
        <v>6</v>
      </c>
    </row>
    <row r="263" spans="1:21" s="134" customFormat="1" ht="19.5" customHeight="1" x14ac:dyDescent="0.45">
      <c r="A263" s="28"/>
      <c r="B263" s="34" t="s">
        <v>1005</v>
      </c>
      <c r="C263" s="36"/>
      <c r="D263" s="35"/>
      <c r="E263" s="35">
        <v>1</v>
      </c>
      <c r="F263" s="35"/>
      <c r="G263" s="35"/>
      <c r="H263" s="35"/>
      <c r="I263" s="35"/>
      <c r="J263" s="35"/>
      <c r="K263" s="35">
        <v>4</v>
      </c>
      <c r="L263" s="35"/>
      <c r="M263" s="36"/>
      <c r="N263" s="35">
        <v>1</v>
      </c>
      <c r="O263" s="35"/>
      <c r="P263" s="35"/>
      <c r="Q263" s="35"/>
      <c r="R263" s="35"/>
      <c r="S263" s="52">
        <v>1</v>
      </c>
      <c r="T263" s="37"/>
      <c r="U263" s="36">
        <f t="shared" si="32"/>
        <v>7</v>
      </c>
    </row>
    <row r="264" spans="1:21" s="134" customFormat="1" ht="19.5" customHeight="1" x14ac:dyDescent="0.45">
      <c r="A264" s="28"/>
      <c r="B264" s="34" t="s">
        <v>1004</v>
      </c>
      <c r="C264" s="36"/>
      <c r="D264" s="35"/>
      <c r="E264" s="35">
        <v>1</v>
      </c>
      <c r="F264" s="35"/>
      <c r="G264" s="35"/>
      <c r="H264" s="35"/>
      <c r="I264" s="35"/>
      <c r="J264" s="35"/>
      <c r="K264" s="35">
        <v>3</v>
      </c>
      <c r="L264" s="35"/>
      <c r="M264" s="36"/>
      <c r="N264" s="35"/>
      <c r="O264" s="35"/>
      <c r="P264" s="35"/>
      <c r="Q264" s="35"/>
      <c r="R264" s="35"/>
      <c r="S264" s="52">
        <v>0</v>
      </c>
      <c r="T264" s="37"/>
      <c r="U264" s="36">
        <f t="shared" si="32"/>
        <v>4</v>
      </c>
    </row>
    <row r="265" spans="1:21" s="134" customFormat="1" ht="19.5" customHeight="1" x14ac:dyDescent="0.45">
      <c r="A265" s="28"/>
      <c r="B265" s="34" t="s">
        <v>1003</v>
      </c>
      <c r="C265" s="36"/>
      <c r="D265" s="35"/>
      <c r="E265" s="35"/>
      <c r="F265" s="35">
        <v>1</v>
      </c>
      <c r="G265" s="35"/>
      <c r="H265" s="35"/>
      <c r="I265" s="35"/>
      <c r="J265" s="35"/>
      <c r="K265" s="35">
        <v>3</v>
      </c>
      <c r="L265" s="35"/>
      <c r="M265" s="36"/>
      <c r="N265" s="35"/>
      <c r="O265" s="35"/>
      <c r="P265" s="35"/>
      <c r="Q265" s="35"/>
      <c r="R265" s="35"/>
      <c r="S265" s="52">
        <v>1</v>
      </c>
      <c r="T265" s="37"/>
      <c r="U265" s="36">
        <f t="shared" si="32"/>
        <v>5</v>
      </c>
    </row>
    <row r="266" spans="1:21" s="134" customFormat="1" ht="19.5" customHeight="1" x14ac:dyDescent="0.45">
      <c r="A266" s="28"/>
      <c r="B266" s="41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33"/>
      <c r="T266" s="33"/>
      <c r="U266" s="28"/>
    </row>
    <row r="267" spans="1:21" s="134" customFormat="1" ht="19.5" customHeight="1" x14ac:dyDescent="0.45">
      <c r="A267" s="28"/>
      <c r="B267" s="41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33"/>
      <c r="T267" s="33"/>
      <c r="U267" s="28"/>
    </row>
    <row r="268" spans="1:21" s="134" customFormat="1" ht="19.5" customHeight="1" x14ac:dyDescent="0.45">
      <c r="A268" s="28"/>
      <c r="B268" s="41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33"/>
      <c r="T268" s="33"/>
      <c r="U268" s="28"/>
    </row>
    <row r="269" spans="1:21" s="134" customFormat="1" ht="19.5" customHeight="1" x14ac:dyDescent="0.45">
      <c r="A269" s="28"/>
      <c r="B269" s="41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33"/>
      <c r="T269" s="33"/>
      <c r="U269" s="28"/>
    </row>
    <row r="270" spans="1:21" s="134" customFormat="1" ht="19.5" customHeight="1" x14ac:dyDescent="0.45">
      <c r="A270" s="28"/>
      <c r="B270" s="41" t="s">
        <v>1002</v>
      </c>
      <c r="C270" s="42">
        <f t="shared" ref="C270:I270" si="33">SUM(C250:C265)</f>
        <v>0</v>
      </c>
      <c r="D270" s="42">
        <f t="shared" si="33"/>
        <v>0</v>
      </c>
      <c r="E270" s="42">
        <f t="shared" si="33"/>
        <v>13</v>
      </c>
      <c r="F270" s="42">
        <f t="shared" si="33"/>
        <v>2</v>
      </c>
      <c r="G270" s="42">
        <f>SUM(G250:G265)</f>
        <v>0</v>
      </c>
      <c r="H270" s="42">
        <f t="shared" si="33"/>
        <v>1</v>
      </c>
      <c r="I270" s="42">
        <f t="shared" si="33"/>
        <v>0</v>
      </c>
      <c r="J270" s="42">
        <f>SUM(J250:J265)</f>
        <v>7</v>
      </c>
      <c r="K270" s="42">
        <f t="shared" ref="K270:U270" si="34">SUM(K250:K265)</f>
        <v>76</v>
      </c>
      <c r="L270" s="42">
        <f t="shared" si="34"/>
        <v>0</v>
      </c>
      <c r="M270" s="42">
        <f t="shared" si="34"/>
        <v>2</v>
      </c>
      <c r="N270" s="42">
        <f t="shared" si="34"/>
        <v>2</v>
      </c>
      <c r="O270" s="42">
        <f t="shared" si="34"/>
        <v>0</v>
      </c>
      <c r="P270" s="42">
        <f t="shared" si="34"/>
        <v>0</v>
      </c>
      <c r="Q270" s="42">
        <f t="shared" si="34"/>
        <v>0</v>
      </c>
      <c r="R270" s="42">
        <f>SUM(R250:R265)</f>
        <v>0</v>
      </c>
      <c r="S270" s="43">
        <f t="shared" si="34"/>
        <v>13</v>
      </c>
      <c r="T270" s="43">
        <f t="shared" si="34"/>
        <v>0</v>
      </c>
      <c r="U270" s="42">
        <f t="shared" si="34"/>
        <v>116</v>
      </c>
    </row>
    <row r="271" spans="1:21" s="134" customFormat="1" ht="19.5" customHeight="1" x14ac:dyDescent="0.45">
      <c r="A271" s="42"/>
      <c r="B271" s="44" t="s">
        <v>169</v>
      </c>
      <c r="C271" s="42">
        <f t="shared" ref="C271:I271" si="35">SUM(C249+C270)</f>
        <v>1</v>
      </c>
      <c r="D271" s="42">
        <f t="shared" si="35"/>
        <v>0</v>
      </c>
      <c r="E271" s="42">
        <f t="shared" si="35"/>
        <v>13</v>
      </c>
      <c r="F271" s="42">
        <f t="shared" si="35"/>
        <v>2</v>
      </c>
      <c r="G271" s="42">
        <f>SUM(G249+G270)</f>
        <v>0</v>
      </c>
      <c r="H271" s="42">
        <f t="shared" si="35"/>
        <v>1</v>
      </c>
      <c r="I271" s="42">
        <f t="shared" si="35"/>
        <v>0</v>
      </c>
      <c r="J271" s="42">
        <f>SUM(J249+J270)</f>
        <v>11</v>
      </c>
      <c r="K271" s="42">
        <f t="shared" ref="K271:U271" si="36">SUM(K249+K270)</f>
        <v>94</v>
      </c>
      <c r="L271" s="42">
        <f t="shared" si="36"/>
        <v>0</v>
      </c>
      <c r="M271" s="42">
        <f t="shared" si="36"/>
        <v>2</v>
      </c>
      <c r="N271" s="42">
        <f t="shared" si="36"/>
        <v>2</v>
      </c>
      <c r="O271" s="42">
        <f t="shared" si="36"/>
        <v>0</v>
      </c>
      <c r="P271" s="42">
        <f t="shared" si="36"/>
        <v>0</v>
      </c>
      <c r="Q271" s="42">
        <f t="shared" si="36"/>
        <v>1</v>
      </c>
      <c r="R271" s="42">
        <f>SUM(R249+R270)</f>
        <v>0</v>
      </c>
      <c r="S271" s="43">
        <f t="shared" si="36"/>
        <v>16</v>
      </c>
      <c r="T271" s="43">
        <f t="shared" si="36"/>
        <v>2</v>
      </c>
      <c r="U271" s="42">
        <f t="shared" si="36"/>
        <v>145</v>
      </c>
    </row>
    <row r="272" spans="1:21" s="134" customFormat="1" ht="19.5" customHeight="1" x14ac:dyDescent="0.45">
      <c r="A272" s="28"/>
      <c r="B272" s="41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33"/>
      <c r="T272" s="33"/>
      <c r="U272" s="28"/>
    </row>
    <row r="273" spans="1:21" s="134" customFormat="1" ht="19.5" customHeight="1" x14ac:dyDescent="0.45">
      <c r="A273" s="30">
        <v>11</v>
      </c>
      <c r="B273" s="31" t="s">
        <v>1001</v>
      </c>
      <c r="C273" s="32">
        <v>1</v>
      </c>
      <c r="D273" s="32"/>
      <c r="E273" s="32"/>
      <c r="F273" s="32"/>
      <c r="G273" s="32"/>
      <c r="H273" s="32"/>
      <c r="I273" s="32"/>
      <c r="J273" s="32">
        <v>4</v>
      </c>
      <c r="K273" s="32">
        <v>17</v>
      </c>
      <c r="L273" s="32"/>
      <c r="M273" s="32">
        <v>0</v>
      </c>
      <c r="N273" s="32"/>
      <c r="O273" s="32"/>
      <c r="P273" s="32"/>
      <c r="Q273" s="32">
        <v>1</v>
      </c>
      <c r="R273" s="32"/>
      <c r="S273" s="33">
        <v>2</v>
      </c>
      <c r="T273" s="33">
        <v>2</v>
      </c>
      <c r="U273" s="28">
        <f t="shared" ref="U273:U281" si="37">SUM(C273:T273)</f>
        <v>27</v>
      </c>
    </row>
    <row r="274" spans="1:21" s="134" customFormat="1" ht="19.5" customHeight="1" x14ac:dyDescent="0.45">
      <c r="A274" s="28"/>
      <c r="B274" s="34" t="s">
        <v>1000</v>
      </c>
      <c r="C274" s="35"/>
      <c r="D274" s="35"/>
      <c r="E274" s="35">
        <v>1</v>
      </c>
      <c r="F274" s="35"/>
      <c r="G274" s="35"/>
      <c r="H274" s="35"/>
      <c r="I274" s="35"/>
      <c r="J274" s="35">
        <v>1</v>
      </c>
      <c r="K274" s="35">
        <v>6</v>
      </c>
      <c r="L274" s="35"/>
      <c r="M274" s="35">
        <v>0</v>
      </c>
      <c r="N274" s="35"/>
      <c r="O274" s="35"/>
      <c r="P274" s="35"/>
      <c r="Q274" s="35"/>
      <c r="R274" s="35"/>
      <c r="S274" s="37"/>
      <c r="T274" s="37"/>
      <c r="U274" s="36">
        <f t="shared" si="37"/>
        <v>8</v>
      </c>
    </row>
    <row r="275" spans="1:21" s="134" customFormat="1" ht="19.5" customHeight="1" x14ac:dyDescent="0.45">
      <c r="A275" s="28"/>
      <c r="B275" s="34" t="s">
        <v>999</v>
      </c>
      <c r="C275" s="35"/>
      <c r="D275" s="35"/>
      <c r="E275" s="35">
        <v>1</v>
      </c>
      <c r="F275" s="35"/>
      <c r="G275" s="35"/>
      <c r="H275" s="35"/>
      <c r="I275" s="35"/>
      <c r="J275" s="35"/>
      <c r="K275" s="35">
        <v>7</v>
      </c>
      <c r="L275" s="35"/>
      <c r="M275" s="35"/>
      <c r="N275" s="35"/>
      <c r="O275" s="35"/>
      <c r="P275" s="35"/>
      <c r="Q275" s="35"/>
      <c r="R275" s="35"/>
      <c r="S275" s="37">
        <v>1</v>
      </c>
      <c r="T275" s="37"/>
      <c r="U275" s="36">
        <f t="shared" si="37"/>
        <v>9</v>
      </c>
    </row>
    <row r="276" spans="1:21" s="134" customFormat="1" ht="19.5" customHeight="1" x14ac:dyDescent="0.45">
      <c r="A276" s="28"/>
      <c r="B276" s="34" t="s">
        <v>998</v>
      </c>
      <c r="C276" s="35"/>
      <c r="D276" s="35"/>
      <c r="E276" s="35">
        <v>1</v>
      </c>
      <c r="F276" s="35"/>
      <c r="G276" s="35"/>
      <c r="H276" s="35"/>
      <c r="I276" s="35"/>
      <c r="J276" s="35">
        <v>1</v>
      </c>
      <c r="K276" s="35">
        <v>3</v>
      </c>
      <c r="L276" s="35"/>
      <c r="M276" s="35">
        <v>1</v>
      </c>
      <c r="N276" s="35">
        <v>0</v>
      </c>
      <c r="O276" s="35"/>
      <c r="P276" s="35"/>
      <c r="Q276" s="35"/>
      <c r="R276" s="35"/>
      <c r="S276" s="37">
        <v>1</v>
      </c>
      <c r="T276" s="37"/>
      <c r="U276" s="36">
        <f t="shared" si="37"/>
        <v>7</v>
      </c>
    </row>
    <row r="277" spans="1:21" s="134" customFormat="1" ht="19.5" customHeight="1" x14ac:dyDescent="0.45">
      <c r="A277" s="28"/>
      <c r="B277" s="34" t="s">
        <v>997</v>
      </c>
      <c r="C277" s="35"/>
      <c r="D277" s="35"/>
      <c r="E277" s="35">
        <v>1</v>
      </c>
      <c r="F277" s="35"/>
      <c r="G277" s="35"/>
      <c r="H277" s="35"/>
      <c r="I277" s="35"/>
      <c r="J277" s="35"/>
      <c r="K277" s="35">
        <v>5</v>
      </c>
      <c r="L277" s="35"/>
      <c r="M277" s="35"/>
      <c r="N277" s="35"/>
      <c r="O277" s="35"/>
      <c r="P277" s="35"/>
      <c r="Q277" s="35"/>
      <c r="R277" s="35"/>
      <c r="S277" s="37">
        <v>1</v>
      </c>
      <c r="T277" s="37"/>
      <c r="U277" s="36">
        <f t="shared" si="37"/>
        <v>7</v>
      </c>
    </row>
    <row r="278" spans="1:21" s="134" customFormat="1" ht="19.5" customHeight="1" x14ac:dyDescent="0.45">
      <c r="A278" s="28"/>
      <c r="B278" s="34" t="s">
        <v>996</v>
      </c>
      <c r="C278" s="35"/>
      <c r="D278" s="35"/>
      <c r="E278" s="35">
        <v>1</v>
      </c>
      <c r="F278" s="35"/>
      <c r="G278" s="35"/>
      <c r="H278" s="35"/>
      <c r="I278" s="35"/>
      <c r="J278" s="35">
        <v>1</v>
      </c>
      <c r="K278" s="35">
        <v>8</v>
      </c>
      <c r="L278" s="35"/>
      <c r="M278" s="35"/>
      <c r="N278" s="35"/>
      <c r="O278" s="35"/>
      <c r="P278" s="35"/>
      <c r="Q278" s="35"/>
      <c r="R278" s="35"/>
      <c r="S278" s="37">
        <v>1</v>
      </c>
      <c r="T278" s="37"/>
      <c r="U278" s="36">
        <f t="shared" si="37"/>
        <v>11</v>
      </c>
    </row>
    <row r="279" spans="1:21" s="134" customFormat="1" ht="19.5" customHeight="1" x14ac:dyDescent="0.45">
      <c r="A279" s="28"/>
      <c r="B279" s="34" t="s">
        <v>995</v>
      </c>
      <c r="C279" s="35"/>
      <c r="D279" s="35"/>
      <c r="E279" s="35"/>
      <c r="F279" s="35"/>
      <c r="G279" s="35"/>
      <c r="H279" s="35">
        <v>1</v>
      </c>
      <c r="I279" s="35"/>
      <c r="J279" s="35"/>
      <c r="K279" s="35">
        <v>4</v>
      </c>
      <c r="L279" s="35"/>
      <c r="M279" s="35"/>
      <c r="N279" s="35"/>
      <c r="O279" s="35"/>
      <c r="P279" s="35"/>
      <c r="Q279" s="35"/>
      <c r="R279" s="35"/>
      <c r="S279" s="37"/>
      <c r="T279" s="37"/>
      <c r="U279" s="36">
        <f t="shared" si="37"/>
        <v>5</v>
      </c>
    </row>
    <row r="280" spans="1:21" s="134" customFormat="1" ht="19.5" customHeight="1" x14ac:dyDescent="0.45">
      <c r="A280" s="28"/>
      <c r="B280" s="34" t="s">
        <v>994</v>
      </c>
      <c r="C280" s="35"/>
      <c r="D280" s="35"/>
      <c r="E280" s="35">
        <v>1</v>
      </c>
      <c r="F280" s="35"/>
      <c r="G280" s="35"/>
      <c r="H280" s="35"/>
      <c r="I280" s="35"/>
      <c r="J280" s="35"/>
      <c r="K280" s="35">
        <v>4</v>
      </c>
      <c r="L280" s="35"/>
      <c r="M280" s="35"/>
      <c r="N280" s="35"/>
      <c r="O280" s="35"/>
      <c r="P280" s="35"/>
      <c r="Q280" s="35"/>
      <c r="R280" s="35"/>
      <c r="S280" s="37"/>
      <c r="T280" s="37"/>
      <c r="U280" s="36">
        <f t="shared" si="37"/>
        <v>5</v>
      </c>
    </row>
    <row r="281" spans="1:21" s="134" customFormat="1" ht="19.5" customHeight="1" x14ac:dyDescent="0.45">
      <c r="A281" s="28"/>
      <c r="B281" s="34" t="s">
        <v>993</v>
      </c>
      <c r="C281" s="35"/>
      <c r="D281" s="35"/>
      <c r="E281" s="35">
        <v>1</v>
      </c>
      <c r="F281" s="35"/>
      <c r="G281" s="35"/>
      <c r="H281" s="35"/>
      <c r="I281" s="35"/>
      <c r="J281" s="35"/>
      <c r="K281" s="35">
        <v>4</v>
      </c>
      <c r="L281" s="35"/>
      <c r="M281" s="35"/>
      <c r="N281" s="35"/>
      <c r="O281" s="35"/>
      <c r="P281" s="35"/>
      <c r="Q281" s="35"/>
      <c r="R281" s="35"/>
      <c r="S281" s="37">
        <v>1</v>
      </c>
      <c r="T281" s="37"/>
      <c r="U281" s="36">
        <f t="shared" si="37"/>
        <v>6</v>
      </c>
    </row>
    <row r="282" spans="1:21" s="134" customFormat="1" ht="19.5" customHeight="1" x14ac:dyDescent="0.45">
      <c r="A282" s="28"/>
      <c r="B282" s="41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3"/>
      <c r="T282" s="33"/>
      <c r="U282" s="28"/>
    </row>
    <row r="283" spans="1:21" s="134" customFormat="1" ht="19.5" customHeight="1" x14ac:dyDescent="0.45">
      <c r="A283" s="28"/>
      <c r="B283" s="41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33"/>
      <c r="T283" s="33"/>
      <c r="U283" s="28"/>
    </row>
    <row r="284" spans="1:21" s="134" customFormat="1" ht="19.5" customHeight="1" x14ac:dyDescent="0.45">
      <c r="A284" s="28"/>
      <c r="B284" s="41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33"/>
      <c r="T284" s="33"/>
      <c r="U284" s="28"/>
    </row>
    <row r="285" spans="1:21" s="134" customFormat="1" ht="19.5" customHeight="1" x14ac:dyDescent="0.45">
      <c r="A285" s="28"/>
      <c r="B285" s="41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33"/>
      <c r="T285" s="33"/>
      <c r="U285" s="28"/>
    </row>
    <row r="286" spans="1:21" s="134" customFormat="1" ht="19.5" customHeight="1" x14ac:dyDescent="0.45">
      <c r="A286" s="28"/>
      <c r="B286" s="41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33"/>
      <c r="T286" s="33"/>
      <c r="U286" s="28"/>
    </row>
    <row r="287" spans="1:21" s="134" customFormat="1" ht="19.5" customHeight="1" x14ac:dyDescent="0.45">
      <c r="A287" s="28"/>
      <c r="B287" s="41" t="s">
        <v>206</v>
      </c>
      <c r="C287" s="42">
        <f t="shared" ref="C287:I287" si="38">SUM(C274:C281)</f>
        <v>0</v>
      </c>
      <c r="D287" s="42">
        <f t="shared" si="38"/>
        <v>0</v>
      </c>
      <c r="E287" s="42">
        <f t="shared" si="38"/>
        <v>7</v>
      </c>
      <c r="F287" s="42">
        <f t="shared" si="38"/>
        <v>0</v>
      </c>
      <c r="G287" s="42">
        <f>SUM(G274:G281)</f>
        <v>0</v>
      </c>
      <c r="H287" s="42">
        <f t="shared" si="38"/>
        <v>1</v>
      </c>
      <c r="I287" s="42">
        <f t="shared" si="38"/>
        <v>0</v>
      </c>
      <c r="J287" s="42">
        <f>SUM(J274:J281)</f>
        <v>3</v>
      </c>
      <c r="K287" s="42">
        <f t="shared" ref="K287:U287" si="39">SUM(K274:K281)</f>
        <v>41</v>
      </c>
      <c r="L287" s="42">
        <f t="shared" si="39"/>
        <v>0</v>
      </c>
      <c r="M287" s="42">
        <f t="shared" si="39"/>
        <v>1</v>
      </c>
      <c r="N287" s="42">
        <f t="shared" si="39"/>
        <v>0</v>
      </c>
      <c r="O287" s="42">
        <f t="shared" si="39"/>
        <v>0</v>
      </c>
      <c r="P287" s="42">
        <f t="shared" si="39"/>
        <v>0</v>
      </c>
      <c r="Q287" s="42">
        <f t="shared" si="39"/>
        <v>0</v>
      </c>
      <c r="R287" s="42">
        <f>SUM(R274:R281)</f>
        <v>0</v>
      </c>
      <c r="S287" s="43">
        <f t="shared" si="39"/>
        <v>5</v>
      </c>
      <c r="T287" s="43">
        <f t="shared" si="39"/>
        <v>0</v>
      </c>
      <c r="U287" s="42">
        <f t="shared" si="39"/>
        <v>58</v>
      </c>
    </row>
    <row r="288" spans="1:21" s="134" customFormat="1" ht="19.5" customHeight="1" x14ac:dyDescent="0.45">
      <c r="A288" s="42"/>
      <c r="B288" s="44" t="s">
        <v>169</v>
      </c>
      <c r="C288" s="57">
        <f t="shared" ref="C288:I288" si="40">SUM(C273+C287)</f>
        <v>1</v>
      </c>
      <c r="D288" s="57">
        <f t="shared" si="40"/>
        <v>0</v>
      </c>
      <c r="E288" s="57">
        <f t="shared" si="40"/>
        <v>7</v>
      </c>
      <c r="F288" s="57">
        <f t="shared" si="40"/>
        <v>0</v>
      </c>
      <c r="G288" s="57">
        <f>SUM(G273+G287)</f>
        <v>0</v>
      </c>
      <c r="H288" s="57">
        <f t="shared" si="40"/>
        <v>1</v>
      </c>
      <c r="I288" s="57">
        <f t="shared" si="40"/>
        <v>0</v>
      </c>
      <c r="J288" s="57">
        <f>SUM(J273+J287)</f>
        <v>7</v>
      </c>
      <c r="K288" s="57">
        <f t="shared" ref="K288:U288" si="41">SUM(K273+K287)</f>
        <v>58</v>
      </c>
      <c r="L288" s="57">
        <f t="shared" si="41"/>
        <v>0</v>
      </c>
      <c r="M288" s="57">
        <f t="shared" si="41"/>
        <v>1</v>
      </c>
      <c r="N288" s="57">
        <f t="shared" si="41"/>
        <v>0</v>
      </c>
      <c r="O288" s="57">
        <f t="shared" si="41"/>
        <v>0</v>
      </c>
      <c r="P288" s="57">
        <f t="shared" si="41"/>
        <v>0</v>
      </c>
      <c r="Q288" s="57">
        <f t="shared" si="41"/>
        <v>1</v>
      </c>
      <c r="R288" s="57">
        <f>SUM(R273+R287)</f>
        <v>0</v>
      </c>
      <c r="S288" s="58">
        <f t="shared" si="41"/>
        <v>7</v>
      </c>
      <c r="T288" s="58">
        <f t="shared" si="41"/>
        <v>2</v>
      </c>
      <c r="U288" s="57">
        <f t="shared" si="41"/>
        <v>85</v>
      </c>
    </row>
    <row r="289" spans="1:21" s="71" customFormat="1" ht="19.5" customHeight="1" x14ac:dyDescent="0.45">
      <c r="A289" s="49"/>
      <c r="B289" s="50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51"/>
      <c r="T289" s="51"/>
      <c r="U289" s="49"/>
    </row>
    <row r="290" spans="1:21" s="71" customFormat="1" ht="19.5" customHeight="1" x14ac:dyDescent="0.45">
      <c r="A290" s="45"/>
      <c r="B290" s="46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7"/>
      <c r="T290" s="47"/>
      <c r="U290" s="45"/>
    </row>
    <row r="291" spans="1:21" s="71" customFormat="1" ht="19.5" customHeight="1" x14ac:dyDescent="0.45">
      <c r="A291" s="45"/>
      <c r="B291" s="46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7"/>
      <c r="T291" s="47"/>
      <c r="U291" s="45"/>
    </row>
    <row r="292" spans="1:21" s="71" customFormat="1" ht="19.5" customHeight="1" x14ac:dyDescent="0.45">
      <c r="A292" s="45"/>
      <c r="B292" s="46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7"/>
      <c r="T292" s="47"/>
      <c r="U292" s="45"/>
    </row>
    <row r="293" spans="1:21" s="71" customFormat="1" ht="19.5" customHeight="1" x14ac:dyDescent="0.45">
      <c r="A293" s="45"/>
      <c r="B293" s="46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7"/>
      <c r="T293" s="47"/>
      <c r="U293" s="45"/>
    </row>
    <row r="294" spans="1:21" s="71" customFormat="1" ht="19.5" customHeight="1" x14ac:dyDescent="0.45">
      <c r="A294" s="45"/>
      <c r="B294" s="46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7"/>
      <c r="T294" s="47"/>
      <c r="U294" s="45"/>
    </row>
    <row r="295" spans="1:21" s="71" customFormat="1" ht="19.5" customHeight="1" x14ac:dyDescent="0.45">
      <c r="A295" s="45"/>
      <c r="B295" s="46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7"/>
      <c r="T295" s="47"/>
      <c r="U295" s="45"/>
    </row>
    <row r="296" spans="1:21" s="134" customFormat="1" ht="19.5" customHeight="1" x14ac:dyDescent="0.45">
      <c r="A296" s="28"/>
      <c r="B296" s="41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33"/>
      <c r="T296" s="33"/>
      <c r="U296" s="28"/>
    </row>
    <row r="297" spans="1:21" s="134" customFormat="1" ht="19.5" customHeight="1" x14ac:dyDescent="0.45">
      <c r="A297" s="30">
        <v>12</v>
      </c>
      <c r="B297" s="31" t="s">
        <v>992</v>
      </c>
      <c r="C297" s="28">
        <v>1</v>
      </c>
      <c r="D297" s="28"/>
      <c r="E297" s="28"/>
      <c r="F297" s="28"/>
      <c r="G297" s="28"/>
      <c r="H297" s="28"/>
      <c r="I297" s="28"/>
      <c r="J297" s="28">
        <v>4</v>
      </c>
      <c r="K297" s="28">
        <v>17</v>
      </c>
      <c r="L297" s="28"/>
      <c r="M297" s="28"/>
      <c r="N297" s="28"/>
      <c r="O297" s="28"/>
      <c r="P297" s="28"/>
      <c r="Q297" s="28">
        <v>1</v>
      </c>
      <c r="R297" s="28"/>
      <c r="S297" s="33">
        <v>3</v>
      </c>
      <c r="T297" s="33">
        <v>2</v>
      </c>
      <c r="U297" s="28">
        <f t="shared" ref="U297:U315" si="42">SUM(C297:T297)</f>
        <v>28</v>
      </c>
    </row>
    <row r="298" spans="1:21" s="134" customFormat="1" ht="19.5" customHeight="1" x14ac:dyDescent="0.45">
      <c r="A298" s="28"/>
      <c r="B298" s="34" t="s">
        <v>991</v>
      </c>
      <c r="C298" s="36"/>
      <c r="D298" s="36"/>
      <c r="E298" s="35">
        <v>1</v>
      </c>
      <c r="F298" s="35"/>
      <c r="G298" s="35"/>
      <c r="H298" s="35"/>
      <c r="I298" s="35"/>
      <c r="J298" s="35">
        <v>1</v>
      </c>
      <c r="K298" s="36">
        <v>9</v>
      </c>
      <c r="L298" s="36"/>
      <c r="M298" s="36"/>
      <c r="N298" s="36"/>
      <c r="O298" s="35"/>
      <c r="P298" s="36"/>
      <c r="Q298" s="36"/>
      <c r="R298" s="36"/>
      <c r="S298" s="37">
        <v>1</v>
      </c>
      <c r="T298" s="37"/>
      <c r="U298" s="36">
        <f t="shared" si="42"/>
        <v>12</v>
      </c>
    </row>
    <row r="299" spans="1:21" s="134" customFormat="1" ht="19.5" customHeight="1" x14ac:dyDescent="0.45">
      <c r="A299" s="28"/>
      <c r="B299" s="34" t="s">
        <v>990</v>
      </c>
      <c r="C299" s="36"/>
      <c r="D299" s="36"/>
      <c r="E299" s="35">
        <v>1</v>
      </c>
      <c r="F299" s="35"/>
      <c r="G299" s="35"/>
      <c r="H299" s="35"/>
      <c r="I299" s="35"/>
      <c r="J299" s="35">
        <v>1</v>
      </c>
      <c r="K299" s="35">
        <v>5</v>
      </c>
      <c r="L299" s="35"/>
      <c r="M299" s="35"/>
      <c r="N299" s="35"/>
      <c r="O299" s="35"/>
      <c r="P299" s="36"/>
      <c r="Q299" s="36"/>
      <c r="R299" s="36"/>
      <c r="S299" s="37">
        <v>1</v>
      </c>
      <c r="T299" s="37"/>
      <c r="U299" s="36">
        <f t="shared" si="42"/>
        <v>8</v>
      </c>
    </row>
    <row r="300" spans="1:21" s="134" customFormat="1" ht="19.5" customHeight="1" x14ac:dyDescent="0.45">
      <c r="A300" s="28"/>
      <c r="B300" s="34" t="s">
        <v>989</v>
      </c>
      <c r="C300" s="36"/>
      <c r="D300" s="36"/>
      <c r="E300" s="35">
        <v>1</v>
      </c>
      <c r="F300" s="35"/>
      <c r="G300" s="35"/>
      <c r="H300" s="35"/>
      <c r="I300" s="35"/>
      <c r="J300" s="35"/>
      <c r="K300" s="35">
        <v>5</v>
      </c>
      <c r="L300" s="35"/>
      <c r="M300" s="35"/>
      <c r="N300" s="35"/>
      <c r="O300" s="35"/>
      <c r="P300" s="36"/>
      <c r="Q300" s="36"/>
      <c r="R300" s="36"/>
      <c r="S300" s="37">
        <v>1</v>
      </c>
      <c r="T300" s="37"/>
      <c r="U300" s="36">
        <f t="shared" si="42"/>
        <v>7</v>
      </c>
    </row>
    <row r="301" spans="1:21" s="134" customFormat="1" ht="19.5" customHeight="1" x14ac:dyDescent="0.45">
      <c r="A301" s="28"/>
      <c r="B301" s="34" t="s">
        <v>988</v>
      </c>
      <c r="C301" s="36"/>
      <c r="D301" s="36"/>
      <c r="E301" s="35">
        <v>1</v>
      </c>
      <c r="F301" s="35"/>
      <c r="G301" s="35"/>
      <c r="H301" s="35"/>
      <c r="I301" s="35"/>
      <c r="J301" s="35">
        <v>1</v>
      </c>
      <c r="K301" s="35">
        <v>7</v>
      </c>
      <c r="L301" s="35"/>
      <c r="M301" s="35"/>
      <c r="N301" s="35"/>
      <c r="O301" s="35"/>
      <c r="P301" s="36"/>
      <c r="Q301" s="36"/>
      <c r="R301" s="36"/>
      <c r="S301" s="37">
        <v>1</v>
      </c>
      <c r="T301" s="37"/>
      <c r="U301" s="36">
        <f t="shared" si="42"/>
        <v>10</v>
      </c>
    </row>
    <row r="302" spans="1:21" s="134" customFormat="1" ht="19.5" customHeight="1" x14ac:dyDescent="0.45">
      <c r="A302" s="28"/>
      <c r="B302" s="34" t="s">
        <v>987</v>
      </c>
      <c r="C302" s="36"/>
      <c r="D302" s="36"/>
      <c r="E302" s="35">
        <v>1</v>
      </c>
      <c r="F302" s="35"/>
      <c r="G302" s="35"/>
      <c r="H302" s="35"/>
      <c r="I302" s="35"/>
      <c r="J302" s="35">
        <v>1</v>
      </c>
      <c r="K302" s="35">
        <v>5</v>
      </c>
      <c r="L302" s="35"/>
      <c r="M302" s="35">
        <v>0</v>
      </c>
      <c r="N302" s="35"/>
      <c r="O302" s="35"/>
      <c r="P302" s="36"/>
      <c r="Q302" s="36"/>
      <c r="R302" s="36"/>
      <c r="S302" s="37">
        <v>1</v>
      </c>
      <c r="T302" s="37"/>
      <c r="U302" s="36">
        <f t="shared" si="42"/>
        <v>8</v>
      </c>
    </row>
    <row r="303" spans="1:21" s="134" customFormat="1" ht="19.5" customHeight="1" x14ac:dyDescent="0.45">
      <c r="A303" s="28"/>
      <c r="B303" s="34" t="s">
        <v>986</v>
      </c>
      <c r="C303" s="36"/>
      <c r="D303" s="36"/>
      <c r="E303" s="35">
        <v>1</v>
      </c>
      <c r="F303" s="35"/>
      <c r="G303" s="35"/>
      <c r="H303" s="35"/>
      <c r="I303" s="35"/>
      <c r="J303" s="35">
        <v>1</v>
      </c>
      <c r="K303" s="35">
        <v>3</v>
      </c>
      <c r="L303" s="35"/>
      <c r="M303" s="35"/>
      <c r="N303" s="35"/>
      <c r="O303" s="35"/>
      <c r="P303" s="36"/>
      <c r="Q303" s="36"/>
      <c r="R303" s="36"/>
      <c r="S303" s="37">
        <v>1</v>
      </c>
      <c r="T303" s="37"/>
      <c r="U303" s="36">
        <f t="shared" si="42"/>
        <v>6</v>
      </c>
    </row>
    <row r="304" spans="1:21" s="134" customFormat="1" ht="19.5" customHeight="1" x14ac:dyDescent="0.45">
      <c r="A304" s="28"/>
      <c r="B304" s="34" t="s">
        <v>985</v>
      </c>
      <c r="C304" s="36"/>
      <c r="D304" s="36"/>
      <c r="E304" s="35">
        <v>1</v>
      </c>
      <c r="F304" s="35"/>
      <c r="G304" s="35"/>
      <c r="H304" s="35"/>
      <c r="I304" s="35"/>
      <c r="J304" s="35">
        <v>1</v>
      </c>
      <c r="K304" s="35">
        <v>11</v>
      </c>
      <c r="L304" s="35"/>
      <c r="M304" s="35"/>
      <c r="N304" s="35"/>
      <c r="O304" s="35"/>
      <c r="P304" s="36"/>
      <c r="Q304" s="36"/>
      <c r="R304" s="36"/>
      <c r="S304" s="37">
        <v>1</v>
      </c>
      <c r="T304" s="37"/>
      <c r="U304" s="36">
        <f t="shared" si="42"/>
        <v>14</v>
      </c>
    </row>
    <row r="305" spans="1:21" s="134" customFormat="1" ht="19.5" customHeight="1" x14ac:dyDescent="0.45">
      <c r="A305" s="28"/>
      <c r="B305" s="34" t="s">
        <v>984</v>
      </c>
      <c r="C305" s="36"/>
      <c r="D305" s="36"/>
      <c r="E305" s="35">
        <v>1</v>
      </c>
      <c r="F305" s="35"/>
      <c r="G305" s="35"/>
      <c r="H305" s="35"/>
      <c r="I305" s="35"/>
      <c r="J305" s="35">
        <v>1</v>
      </c>
      <c r="K305" s="35">
        <v>7</v>
      </c>
      <c r="L305" s="35"/>
      <c r="M305" s="35"/>
      <c r="N305" s="35"/>
      <c r="O305" s="35"/>
      <c r="P305" s="36"/>
      <c r="Q305" s="36"/>
      <c r="R305" s="36"/>
      <c r="S305" s="37">
        <v>1</v>
      </c>
      <c r="T305" s="37"/>
      <c r="U305" s="36">
        <f t="shared" si="42"/>
        <v>10</v>
      </c>
    </row>
    <row r="306" spans="1:21" s="134" customFormat="1" ht="19.5" customHeight="1" x14ac:dyDescent="0.45">
      <c r="A306" s="28"/>
      <c r="B306" s="34" t="s">
        <v>983</v>
      </c>
      <c r="C306" s="36"/>
      <c r="D306" s="35"/>
      <c r="E306" s="35">
        <v>1</v>
      </c>
      <c r="F306" s="35"/>
      <c r="G306" s="35"/>
      <c r="H306" s="35"/>
      <c r="I306" s="35"/>
      <c r="J306" s="35">
        <v>1</v>
      </c>
      <c r="K306" s="35">
        <v>6</v>
      </c>
      <c r="L306" s="35"/>
      <c r="M306" s="36"/>
      <c r="N306" s="35"/>
      <c r="O306" s="35"/>
      <c r="P306" s="35"/>
      <c r="Q306" s="35"/>
      <c r="R306" s="36"/>
      <c r="S306" s="37">
        <v>1</v>
      </c>
      <c r="T306" s="37"/>
      <c r="U306" s="36">
        <f t="shared" si="42"/>
        <v>9</v>
      </c>
    </row>
    <row r="307" spans="1:21" s="134" customFormat="1" ht="19.5" customHeight="1" x14ac:dyDescent="0.45">
      <c r="A307" s="28"/>
      <c r="B307" s="34" t="s">
        <v>982</v>
      </c>
      <c r="C307" s="36"/>
      <c r="D307" s="35"/>
      <c r="E307" s="35">
        <v>1</v>
      </c>
      <c r="F307" s="35"/>
      <c r="G307" s="35"/>
      <c r="H307" s="35"/>
      <c r="I307" s="35"/>
      <c r="J307" s="35"/>
      <c r="K307" s="35">
        <v>5</v>
      </c>
      <c r="L307" s="35"/>
      <c r="M307" s="35"/>
      <c r="N307" s="35"/>
      <c r="O307" s="35"/>
      <c r="P307" s="35"/>
      <c r="Q307" s="35"/>
      <c r="R307" s="36"/>
      <c r="S307" s="37"/>
      <c r="T307" s="37"/>
      <c r="U307" s="36">
        <f t="shared" si="42"/>
        <v>6</v>
      </c>
    </row>
    <row r="308" spans="1:21" s="134" customFormat="1" ht="19.5" customHeight="1" x14ac:dyDescent="0.45">
      <c r="A308" s="28"/>
      <c r="B308" s="34" t="s">
        <v>981</v>
      </c>
      <c r="C308" s="36"/>
      <c r="D308" s="35"/>
      <c r="E308" s="35">
        <v>1</v>
      </c>
      <c r="F308" s="35"/>
      <c r="G308" s="35"/>
      <c r="H308" s="35"/>
      <c r="I308" s="35"/>
      <c r="J308" s="35"/>
      <c r="K308" s="35">
        <v>4</v>
      </c>
      <c r="L308" s="35"/>
      <c r="M308" s="35"/>
      <c r="N308" s="35">
        <v>1</v>
      </c>
      <c r="O308" s="35"/>
      <c r="P308" s="35"/>
      <c r="Q308" s="35"/>
      <c r="R308" s="36"/>
      <c r="S308" s="37"/>
      <c r="T308" s="37"/>
      <c r="U308" s="36">
        <f t="shared" si="42"/>
        <v>6</v>
      </c>
    </row>
    <row r="309" spans="1:21" s="134" customFormat="1" ht="19.5" customHeight="1" x14ac:dyDescent="0.45">
      <c r="A309" s="28"/>
      <c r="B309" s="34" t="s">
        <v>980</v>
      </c>
      <c r="C309" s="36"/>
      <c r="D309" s="35"/>
      <c r="E309" s="35">
        <v>1</v>
      </c>
      <c r="F309" s="35"/>
      <c r="G309" s="35"/>
      <c r="H309" s="35"/>
      <c r="I309" s="35"/>
      <c r="J309" s="35">
        <v>1</v>
      </c>
      <c r="K309" s="35">
        <v>4</v>
      </c>
      <c r="L309" s="35"/>
      <c r="M309" s="35"/>
      <c r="N309" s="35"/>
      <c r="O309" s="35"/>
      <c r="P309" s="35"/>
      <c r="Q309" s="35"/>
      <c r="R309" s="36"/>
      <c r="S309" s="37"/>
      <c r="T309" s="37"/>
      <c r="U309" s="36">
        <f t="shared" si="42"/>
        <v>6</v>
      </c>
    </row>
    <row r="310" spans="1:21" s="134" customFormat="1" ht="19.5" customHeight="1" x14ac:dyDescent="0.45">
      <c r="A310" s="28"/>
      <c r="B310" s="34" t="s">
        <v>979</v>
      </c>
      <c r="C310" s="36"/>
      <c r="D310" s="35"/>
      <c r="E310" s="35">
        <v>1</v>
      </c>
      <c r="F310" s="35"/>
      <c r="G310" s="35"/>
      <c r="H310" s="35"/>
      <c r="I310" s="35"/>
      <c r="J310" s="35"/>
      <c r="K310" s="35">
        <v>3</v>
      </c>
      <c r="L310" s="35"/>
      <c r="M310" s="35"/>
      <c r="N310" s="35"/>
      <c r="O310" s="35"/>
      <c r="P310" s="35"/>
      <c r="Q310" s="35"/>
      <c r="R310" s="36"/>
      <c r="S310" s="37">
        <v>1</v>
      </c>
      <c r="T310" s="37"/>
      <c r="U310" s="36">
        <f t="shared" si="42"/>
        <v>5</v>
      </c>
    </row>
    <row r="311" spans="1:21" s="134" customFormat="1" ht="19.5" customHeight="1" x14ac:dyDescent="0.45">
      <c r="A311" s="28"/>
      <c r="B311" s="34" t="s">
        <v>978</v>
      </c>
      <c r="C311" s="36"/>
      <c r="D311" s="35"/>
      <c r="E311" s="35">
        <v>1</v>
      </c>
      <c r="F311" s="35"/>
      <c r="G311" s="35"/>
      <c r="H311" s="35"/>
      <c r="I311" s="35"/>
      <c r="J311" s="35"/>
      <c r="K311" s="35">
        <v>4</v>
      </c>
      <c r="L311" s="35"/>
      <c r="M311" s="35"/>
      <c r="N311" s="48"/>
      <c r="O311" s="35"/>
      <c r="P311" s="35"/>
      <c r="Q311" s="35"/>
      <c r="R311" s="36"/>
      <c r="S311" s="37"/>
      <c r="T311" s="37"/>
      <c r="U311" s="36">
        <f t="shared" si="42"/>
        <v>5</v>
      </c>
    </row>
    <row r="312" spans="1:21" s="134" customFormat="1" ht="19.5" customHeight="1" x14ac:dyDescent="0.45">
      <c r="A312" s="28"/>
      <c r="B312" s="34" t="s">
        <v>977</v>
      </c>
      <c r="C312" s="36"/>
      <c r="D312" s="35"/>
      <c r="E312" s="35"/>
      <c r="F312" s="35"/>
      <c r="G312" s="35">
        <v>1</v>
      </c>
      <c r="H312" s="35">
        <v>0</v>
      </c>
      <c r="I312" s="35"/>
      <c r="J312" s="35"/>
      <c r="K312" s="35">
        <v>3</v>
      </c>
      <c r="L312" s="35"/>
      <c r="M312" s="35"/>
      <c r="N312" s="35"/>
      <c r="O312" s="35"/>
      <c r="P312" s="35"/>
      <c r="Q312" s="35"/>
      <c r="R312" s="36"/>
      <c r="S312" s="37">
        <v>1</v>
      </c>
      <c r="T312" s="37"/>
      <c r="U312" s="36">
        <f t="shared" si="42"/>
        <v>5</v>
      </c>
    </row>
    <row r="313" spans="1:21" s="134" customFormat="1" ht="19.5" customHeight="1" x14ac:dyDescent="0.45">
      <c r="A313" s="28"/>
      <c r="B313" s="34" t="s">
        <v>976</v>
      </c>
      <c r="C313" s="36"/>
      <c r="D313" s="35"/>
      <c r="E313" s="35">
        <v>1</v>
      </c>
      <c r="F313" s="35"/>
      <c r="G313" s="35"/>
      <c r="H313" s="35"/>
      <c r="I313" s="35"/>
      <c r="J313" s="35">
        <v>1</v>
      </c>
      <c r="K313" s="36">
        <v>3</v>
      </c>
      <c r="L313" s="36">
        <v>0</v>
      </c>
      <c r="M313" s="36"/>
      <c r="N313" s="36">
        <v>1</v>
      </c>
      <c r="O313" s="35"/>
      <c r="P313" s="35"/>
      <c r="Q313" s="35"/>
      <c r="R313" s="36"/>
      <c r="S313" s="37">
        <v>1</v>
      </c>
      <c r="T313" s="37"/>
      <c r="U313" s="36">
        <f t="shared" si="42"/>
        <v>7</v>
      </c>
    </row>
    <row r="314" spans="1:21" s="134" customFormat="1" ht="19.5" customHeight="1" x14ac:dyDescent="0.45">
      <c r="A314" s="28"/>
      <c r="B314" s="34" t="s">
        <v>975</v>
      </c>
      <c r="C314" s="36"/>
      <c r="D314" s="35"/>
      <c r="E314" s="35"/>
      <c r="F314" s="35">
        <v>1</v>
      </c>
      <c r="G314" s="35"/>
      <c r="H314" s="35"/>
      <c r="I314" s="35"/>
      <c r="J314" s="35"/>
      <c r="K314" s="35">
        <v>3</v>
      </c>
      <c r="L314" s="35"/>
      <c r="M314" s="35"/>
      <c r="N314" s="35"/>
      <c r="O314" s="35"/>
      <c r="P314" s="35"/>
      <c r="Q314" s="35"/>
      <c r="R314" s="36"/>
      <c r="S314" s="37"/>
      <c r="T314" s="37"/>
      <c r="U314" s="36">
        <f t="shared" si="42"/>
        <v>4</v>
      </c>
    </row>
    <row r="315" spans="1:21" s="134" customFormat="1" ht="19.5" customHeight="1" x14ac:dyDescent="0.45">
      <c r="A315" s="28"/>
      <c r="B315" s="34" t="s">
        <v>974</v>
      </c>
      <c r="C315" s="36"/>
      <c r="D315" s="35"/>
      <c r="E315" s="35">
        <v>1</v>
      </c>
      <c r="F315" s="35"/>
      <c r="G315" s="35"/>
      <c r="H315" s="35"/>
      <c r="I315" s="35"/>
      <c r="J315" s="35"/>
      <c r="K315" s="35">
        <v>4</v>
      </c>
      <c r="L315" s="35"/>
      <c r="M315" s="35"/>
      <c r="N315" s="35"/>
      <c r="O315" s="35"/>
      <c r="P315" s="35"/>
      <c r="Q315" s="35"/>
      <c r="R315" s="36"/>
      <c r="S315" s="37"/>
      <c r="T315" s="37"/>
      <c r="U315" s="36">
        <f t="shared" si="42"/>
        <v>5</v>
      </c>
    </row>
    <row r="316" spans="1:21" s="134" customFormat="1" ht="19.5" customHeight="1" x14ac:dyDescent="0.45">
      <c r="A316" s="28"/>
      <c r="B316" s="41"/>
      <c r="C316" s="28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28"/>
      <c r="S316" s="33"/>
      <c r="T316" s="33"/>
      <c r="U316" s="28"/>
    </row>
    <row r="317" spans="1:21" s="134" customFormat="1" ht="19.5" customHeight="1" x14ac:dyDescent="0.45">
      <c r="A317" s="28"/>
      <c r="B317" s="41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33"/>
      <c r="T317" s="33"/>
      <c r="U317" s="28"/>
    </row>
    <row r="318" spans="1:21" s="134" customFormat="1" ht="19.5" customHeight="1" x14ac:dyDescent="0.45">
      <c r="A318" s="28"/>
      <c r="B318" s="41" t="s">
        <v>973</v>
      </c>
      <c r="C318" s="42">
        <f t="shared" ref="C318:I318" si="43">SUM(C298:C315)</f>
        <v>0</v>
      </c>
      <c r="D318" s="42">
        <f t="shared" si="43"/>
        <v>0</v>
      </c>
      <c r="E318" s="42">
        <f t="shared" si="43"/>
        <v>16</v>
      </c>
      <c r="F318" s="42">
        <f t="shared" si="43"/>
        <v>1</v>
      </c>
      <c r="G318" s="42">
        <f>SUM(G298:G315)</f>
        <v>1</v>
      </c>
      <c r="H318" s="42">
        <f t="shared" si="43"/>
        <v>0</v>
      </c>
      <c r="I318" s="42">
        <f t="shared" si="43"/>
        <v>0</v>
      </c>
      <c r="J318" s="42">
        <f>SUM(J298:J315)</f>
        <v>10</v>
      </c>
      <c r="K318" s="42">
        <f t="shared" ref="K318:U318" si="44">SUM(K298:K315)</f>
        <v>91</v>
      </c>
      <c r="L318" s="42">
        <f t="shared" si="44"/>
        <v>0</v>
      </c>
      <c r="M318" s="42">
        <f t="shared" si="44"/>
        <v>0</v>
      </c>
      <c r="N318" s="42">
        <f t="shared" si="44"/>
        <v>2</v>
      </c>
      <c r="O318" s="42">
        <f t="shared" si="44"/>
        <v>0</v>
      </c>
      <c r="P318" s="42">
        <f t="shared" si="44"/>
        <v>0</v>
      </c>
      <c r="Q318" s="42">
        <f t="shared" si="44"/>
        <v>0</v>
      </c>
      <c r="R318" s="42">
        <f>SUM(R298:R315)</f>
        <v>0</v>
      </c>
      <c r="S318" s="43">
        <f t="shared" si="44"/>
        <v>12</v>
      </c>
      <c r="T318" s="43">
        <f t="shared" si="44"/>
        <v>0</v>
      </c>
      <c r="U318" s="42">
        <f t="shared" si="44"/>
        <v>133</v>
      </c>
    </row>
    <row r="319" spans="1:21" s="134" customFormat="1" ht="19.5" customHeight="1" x14ac:dyDescent="0.45">
      <c r="A319" s="42"/>
      <c r="B319" s="44" t="s">
        <v>169</v>
      </c>
      <c r="C319" s="42">
        <f t="shared" ref="C319:U319" si="45">SUM(C297+C318)</f>
        <v>1</v>
      </c>
      <c r="D319" s="42">
        <f t="shared" si="45"/>
        <v>0</v>
      </c>
      <c r="E319" s="42">
        <f t="shared" si="45"/>
        <v>16</v>
      </c>
      <c r="F319" s="42">
        <f t="shared" si="45"/>
        <v>1</v>
      </c>
      <c r="G319" s="42">
        <f>SUM(G297+G318)</f>
        <v>1</v>
      </c>
      <c r="H319" s="42">
        <f t="shared" si="45"/>
        <v>0</v>
      </c>
      <c r="I319" s="42">
        <f t="shared" si="45"/>
        <v>0</v>
      </c>
      <c r="J319" s="42">
        <f t="shared" si="45"/>
        <v>14</v>
      </c>
      <c r="K319" s="42">
        <f t="shared" si="45"/>
        <v>108</v>
      </c>
      <c r="L319" s="42">
        <f t="shared" si="45"/>
        <v>0</v>
      </c>
      <c r="M319" s="42">
        <f t="shared" si="45"/>
        <v>0</v>
      </c>
      <c r="N319" s="42">
        <f t="shared" si="45"/>
        <v>2</v>
      </c>
      <c r="O319" s="42">
        <f t="shared" si="45"/>
        <v>0</v>
      </c>
      <c r="P319" s="42">
        <f t="shared" si="45"/>
        <v>0</v>
      </c>
      <c r="Q319" s="42">
        <f t="shared" si="45"/>
        <v>1</v>
      </c>
      <c r="R319" s="42">
        <f>SUM(R297+R318)</f>
        <v>0</v>
      </c>
      <c r="S319" s="43">
        <f t="shared" si="45"/>
        <v>15</v>
      </c>
      <c r="T319" s="43">
        <f t="shared" si="45"/>
        <v>2</v>
      </c>
      <c r="U319" s="42">
        <f t="shared" si="45"/>
        <v>161</v>
      </c>
    </row>
    <row r="320" spans="1:21" s="134" customFormat="1" ht="19.5" customHeight="1" x14ac:dyDescent="0.45">
      <c r="A320" s="28"/>
      <c r="B320" s="41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33"/>
      <c r="T320" s="33"/>
      <c r="U320" s="28"/>
    </row>
    <row r="321" spans="1:21" s="134" customFormat="1" ht="19.5" customHeight="1" x14ac:dyDescent="0.45">
      <c r="A321" s="30">
        <v>13</v>
      </c>
      <c r="B321" s="31" t="s">
        <v>972</v>
      </c>
      <c r="C321" s="32">
        <v>1</v>
      </c>
      <c r="D321" s="32"/>
      <c r="E321" s="32"/>
      <c r="F321" s="32"/>
      <c r="G321" s="32"/>
      <c r="H321" s="32"/>
      <c r="I321" s="32"/>
      <c r="J321" s="32">
        <v>4</v>
      </c>
      <c r="K321" s="32">
        <v>18</v>
      </c>
      <c r="L321" s="32"/>
      <c r="M321" s="32"/>
      <c r="N321" s="157">
        <v>0</v>
      </c>
      <c r="O321" s="32"/>
      <c r="P321" s="32"/>
      <c r="Q321" s="32">
        <v>1</v>
      </c>
      <c r="R321" s="32"/>
      <c r="S321" s="158">
        <v>3</v>
      </c>
      <c r="T321" s="55">
        <v>2</v>
      </c>
      <c r="U321" s="28">
        <f t="shared" ref="U321:U346" si="46">SUM(C321:T321)</f>
        <v>29</v>
      </c>
    </row>
    <row r="322" spans="1:21" s="134" customFormat="1" ht="19.5" customHeight="1" x14ac:dyDescent="0.45">
      <c r="A322" s="28"/>
      <c r="B322" s="34" t="s">
        <v>971</v>
      </c>
      <c r="C322" s="35"/>
      <c r="D322" s="35"/>
      <c r="E322" s="35">
        <v>1</v>
      </c>
      <c r="F322" s="35"/>
      <c r="G322" s="35"/>
      <c r="H322" s="35"/>
      <c r="I322" s="35"/>
      <c r="J322" s="35"/>
      <c r="K322" s="35">
        <v>5</v>
      </c>
      <c r="L322" s="35"/>
      <c r="M322" s="35"/>
      <c r="N322" s="35"/>
      <c r="O322" s="35"/>
      <c r="P322" s="35"/>
      <c r="Q322" s="35"/>
      <c r="R322" s="35"/>
      <c r="S322" s="52">
        <v>1</v>
      </c>
      <c r="T322" s="52"/>
      <c r="U322" s="36">
        <f t="shared" si="46"/>
        <v>7</v>
      </c>
    </row>
    <row r="323" spans="1:21" s="134" customFormat="1" ht="19.5" customHeight="1" x14ac:dyDescent="0.45">
      <c r="A323" s="28"/>
      <c r="B323" s="34" t="s">
        <v>970</v>
      </c>
      <c r="C323" s="35"/>
      <c r="D323" s="35"/>
      <c r="E323" s="35">
        <v>1</v>
      </c>
      <c r="F323" s="35"/>
      <c r="G323" s="35"/>
      <c r="H323" s="35"/>
      <c r="I323" s="35"/>
      <c r="J323" s="35">
        <v>1</v>
      </c>
      <c r="K323" s="35">
        <v>4</v>
      </c>
      <c r="L323" s="35"/>
      <c r="M323" s="35"/>
      <c r="N323" s="35"/>
      <c r="O323" s="35"/>
      <c r="P323" s="35"/>
      <c r="Q323" s="35"/>
      <c r="R323" s="35"/>
      <c r="S323" s="52"/>
      <c r="T323" s="52"/>
      <c r="U323" s="36">
        <f t="shared" si="46"/>
        <v>6</v>
      </c>
    </row>
    <row r="324" spans="1:21" s="134" customFormat="1" ht="19.5" customHeight="1" x14ac:dyDescent="0.45">
      <c r="A324" s="28"/>
      <c r="B324" s="34" t="s">
        <v>969</v>
      </c>
      <c r="C324" s="35"/>
      <c r="D324" s="35"/>
      <c r="E324" s="35">
        <v>1</v>
      </c>
      <c r="F324" s="35"/>
      <c r="G324" s="35"/>
      <c r="H324" s="35"/>
      <c r="I324" s="35"/>
      <c r="J324" s="35"/>
      <c r="K324" s="35">
        <v>4</v>
      </c>
      <c r="L324" s="35"/>
      <c r="M324" s="35"/>
      <c r="N324" s="35"/>
      <c r="O324" s="35"/>
      <c r="P324" s="35"/>
      <c r="Q324" s="35"/>
      <c r="R324" s="35"/>
      <c r="S324" s="52">
        <v>1</v>
      </c>
      <c r="T324" s="52"/>
      <c r="U324" s="36">
        <f t="shared" si="46"/>
        <v>6</v>
      </c>
    </row>
    <row r="325" spans="1:21" s="134" customFormat="1" ht="19.5" customHeight="1" x14ac:dyDescent="0.45">
      <c r="A325" s="28"/>
      <c r="B325" s="34" t="s">
        <v>968</v>
      </c>
      <c r="C325" s="35"/>
      <c r="D325" s="35"/>
      <c r="E325" s="35">
        <v>1</v>
      </c>
      <c r="F325" s="35"/>
      <c r="G325" s="35"/>
      <c r="H325" s="35"/>
      <c r="I325" s="35"/>
      <c r="J325" s="35"/>
      <c r="K325" s="35">
        <v>4</v>
      </c>
      <c r="L325" s="35"/>
      <c r="M325" s="35"/>
      <c r="N325" s="231">
        <v>0</v>
      </c>
      <c r="O325" s="35"/>
      <c r="P325" s="35"/>
      <c r="Q325" s="35"/>
      <c r="R325" s="35"/>
      <c r="S325" s="52">
        <v>1</v>
      </c>
      <c r="T325" s="52"/>
      <c r="U325" s="36">
        <f t="shared" si="46"/>
        <v>6</v>
      </c>
    </row>
    <row r="326" spans="1:21" s="134" customFormat="1" ht="19.5" customHeight="1" x14ac:dyDescent="0.45">
      <c r="A326" s="28"/>
      <c r="B326" s="34" t="s">
        <v>967</v>
      </c>
      <c r="C326" s="35"/>
      <c r="D326" s="35"/>
      <c r="E326" s="35">
        <v>1</v>
      </c>
      <c r="F326" s="35"/>
      <c r="G326" s="35"/>
      <c r="H326" s="35"/>
      <c r="I326" s="35"/>
      <c r="J326" s="35"/>
      <c r="K326" s="35">
        <v>6</v>
      </c>
      <c r="L326" s="35"/>
      <c r="M326" s="48"/>
      <c r="N326" s="35"/>
      <c r="O326" s="35"/>
      <c r="P326" s="35"/>
      <c r="Q326" s="35"/>
      <c r="R326" s="35"/>
      <c r="S326" s="52"/>
      <c r="T326" s="52"/>
      <c r="U326" s="36">
        <f t="shared" si="46"/>
        <v>7</v>
      </c>
    </row>
    <row r="327" spans="1:21" s="134" customFormat="1" ht="19.5" customHeight="1" x14ac:dyDescent="0.45">
      <c r="A327" s="28"/>
      <c r="B327" s="34" t="s">
        <v>966</v>
      </c>
      <c r="C327" s="35"/>
      <c r="D327" s="35"/>
      <c r="E327" s="35">
        <v>1</v>
      </c>
      <c r="F327" s="35"/>
      <c r="G327" s="35"/>
      <c r="H327" s="35"/>
      <c r="I327" s="35"/>
      <c r="J327" s="35"/>
      <c r="K327" s="35">
        <v>4</v>
      </c>
      <c r="L327" s="35"/>
      <c r="M327" s="35"/>
      <c r="N327" s="35"/>
      <c r="O327" s="35"/>
      <c r="P327" s="35"/>
      <c r="Q327" s="35"/>
      <c r="R327" s="35"/>
      <c r="S327" s="52">
        <v>1</v>
      </c>
      <c r="T327" s="52"/>
      <c r="U327" s="36">
        <f t="shared" si="46"/>
        <v>6</v>
      </c>
    </row>
    <row r="328" spans="1:21" s="134" customFormat="1" ht="19.5" customHeight="1" x14ac:dyDescent="0.45">
      <c r="A328" s="28"/>
      <c r="B328" s="34" t="s">
        <v>965</v>
      </c>
      <c r="C328" s="35"/>
      <c r="D328" s="35"/>
      <c r="E328" s="35">
        <v>1</v>
      </c>
      <c r="F328" s="35"/>
      <c r="G328" s="35"/>
      <c r="H328" s="35"/>
      <c r="I328" s="35"/>
      <c r="J328" s="35">
        <v>1</v>
      </c>
      <c r="K328" s="35">
        <v>3</v>
      </c>
      <c r="L328" s="35"/>
      <c r="M328" s="35"/>
      <c r="N328" s="35"/>
      <c r="O328" s="35"/>
      <c r="P328" s="35"/>
      <c r="Q328" s="35"/>
      <c r="R328" s="35"/>
      <c r="S328" s="52">
        <v>1</v>
      </c>
      <c r="T328" s="52"/>
      <c r="U328" s="36">
        <f t="shared" si="46"/>
        <v>6</v>
      </c>
    </row>
    <row r="329" spans="1:21" s="134" customFormat="1" ht="19.5" customHeight="1" x14ac:dyDescent="0.45">
      <c r="A329" s="28"/>
      <c r="B329" s="34" t="s">
        <v>964</v>
      </c>
      <c r="C329" s="35"/>
      <c r="D329" s="35"/>
      <c r="E329" s="35">
        <v>1</v>
      </c>
      <c r="F329" s="35"/>
      <c r="G329" s="35"/>
      <c r="H329" s="35"/>
      <c r="I329" s="35"/>
      <c r="J329" s="35">
        <v>1</v>
      </c>
      <c r="K329" s="35">
        <v>6</v>
      </c>
      <c r="L329" s="35"/>
      <c r="M329" s="35"/>
      <c r="N329" s="35"/>
      <c r="O329" s="35"/>
      <c r="P329" s="35"/>
      <c r="Q329" s="35"/>
      <c r="R329" s="35"/>
      <c r="S329" s="52">
        <v>1</v>
      </c>
      <c r="T329" s="52"/>
      <c r="U329" s="36">
        <f t="shared" si="46"/>
        <v>9</v>
      </c>
    </row>
    <row r="330" spans="1:21" s="134" customFormat="1" ht="19.5" customHeight="1" x14ac:dyDescent="0.45">
      <c r="A330" s="28"/>
      <c r="B330" s="34" t="s">
        <v>963</v>
      </c>
      <c r="C330" s="35"/>
      <c r="D330" s="35"/>
      <c r="E330" s="35">
        <v>1</v>
      </c>
      <c r="F330" s="35"/>
      <c r="G330" s="35"/>
      <c r="H330" s="35"/>
      <c r="I330" s="35"/>
      <c r="J330" s="35">
        <v>1</v>
      </c>
      <c r="K330" s="35">
        <v>5</v>
      </c>
      <c r="L330" s="35"/>
      <c r="M330" s="35">
        <v>0</v>
      </c>
      <c r="N330" s="35"/>
      <c r="O330" s="35"/>
      <c r="P330" s="35"/>
      <c r="Q330" s="35"/>
      <c r="R330" s="35"/>
      <c r="S330" s="52">
        <v>1</v>
      </c>
      <c r="T330" s="52"/>
      <c r="U330" s="36">
        <f t="shared" si="46"/>
        <v>8</v>
      </c>
    </row>
    <row r="331" spans="1:21" s="134" customFormat="1" ht="19.5" customHeight="1" x14ac:dyDescent="0.45">
      <c r="A331" s="28"/>
      <c r="B331" s="34" t="s">
        <v>962</v>
      </c>
      <c r="C331" s="35"/>
      <c r="D331" s="35"/>
      <c r="E331" s="35">
        <v>1</v>
      </c>
      <c r="F331" s="35"/>
      <c r="G331" s="35"/>
      <c r="H331" s="35"/>
      <c r="I331" s="35"/>
      <c r="J331" s="35"/>
      <c r="K331" s="35">
        <v>3</v>
      </c>
      <c r="L331" s="35"/>
      <c r="M331" s="35"/>
      <c r="N331" s="35"/>
      <c r="O331" s="35"/>
      <c r="P331" s="35"/>
      <c r="Q331" s="35"/>
      <c r="R331" s="35"/>
      <c r="S331" s="52">
        <v>1</v>
      </c>
      <c r="T331" s="52"/>
      <c r="U331" s="36">
        <f t="shared" si="46"/>
        <v>5</v>
      </c>
    </row>
    <row r="332" spans="1:21" s="134" customFormat="1" ht="19.5" customHeight="1" x14ac:dyDescent="0.45">
      <c r="A332" s="28"/>
      <c r="B332" s="34" t="s">
        <v>961</v>
      </c>
      <c r="C332" s="35"/>
      <c r="D332" s="35"/>
      <c r="E332" s="35">
        <v>1</v>
      </c>
      <c r="F332" s="35"/>
      <c r="G332" s="35"/>
      <c r="H332" s="35"/>
      <c r="I332" s="35"/>
      <c r="J332" s="35">
        <v>1</v>
      </c>
      <c r="K332" s="35">
        <v>5</v>
      </c>
      <c r="L332" s="35"/>
      <c r="M332" s="36"/>
      <c r="N332" s="35"/>
      <c r="O332" s="35"/>
      <c r="P332" s="35"/>
      <c r="Q332" s="35"/>
      <c r="R332" s="35"/>
      <c r="S332" s="52"/>
      <c r="T332" s="52"/>
      <c r="U332" s="36">
        <f t="shared" si="46"/>
        <v>7</v>
      </c>
    </row>
    <row r="333" spans="1:21" s="134" customFormat="1" ht="19.5" customHeight="1" x14ac:dyDescent="0.45">
      <c r="A333" s="28"/>
      <c r="B333" s="34" t="s">
        <v>960</v>
      </c>
      <c r="C333" s="35"/>
      <c r="D333" s="35"/>
      <c r="E333" s="35">
        <v>1</v>
      </c>
      <c r="F333" s="35"/>
      <c r="G333" s="35"/>
      <c r="H333" s="35"/>
      <c r="I333" s="35"/>
      <c r="J333" s="35"/>
      <c r="K333" s="35">
        <v>3</v>
      </c>
      <c r="L333" s="35"/>
      <c r="M333" s="36">
        <v>0</v>
      </c>
      <c r="N333" s="35"/>
      <c r="O333" s="35"/>
      <c r="P333" s="35"/>
      <c r="Q333" s="35"/>
      <c r="R333" s="35"/>
      <c r="S333" s="52">
        <v>1</v>
      </c>
      <c r="T333" s="52"/>
      <c r="U333" s="36">
        <f t="shared" si="46"/>
        <v>5</v>
      </c>
    </row>
    <row r="334" spans="1:21" s="134" customFormat="1" ht="19.5" customHeight="1" x14ac:dyDescent="0.45">
      <c r="A334" s="28"/>
      <c r="B334" s="34" t="s">
        <v>959</v>
      </c>
      <c r="C334" s="35"/>
      <c r="D334" s="35"/>
      <c r="E334" s="35">
        <v>1</v>
      </c>
      <c r="F334" s="35"/>
      <c r="G334" s="35"/>
      <c r="H334" s="35"/>
      <c r="I334" s="35"/>
      <c r="J334" s="35"/>
      <c r="K334" s="35">
        <v>6</v>
      </c>
      <c r="L334" s="35"/>
      <c r="M334" s="35"/>
      <c r="N334" s="35"/>
      <c r="O334" s="35"/>
      <c r="P334" s="35"/>
      <c r="Q334" s="35"/>
      <c r="R334" s="35"/>
      <c r="S334" s="52"/>
      <c r="T334" s="52"/>
      <c r="U334" s="36">
        <f t="shared" si="46"/>
        <v>7</v>
      </c>
    </row>
    <row r="335" spans="1:21" s="134" customFormat="1" ht="19.5" customHeight="1" x14ac:dyDescent="0.45">
      <c r="A335" s="28"/>
      <c r="B335" s="34" t="s">
        <v>958</v>
      </c>
      <c r="C335" s="35"/>
      <c r="D335" s="35"/>
      <c r="E335" s="35">
        <v>1</v>
      </c>
      <c r="F335" s="35"/>
      <c r="G335" s="35"/>
      <c r="H335" s="35"/>
      <c r="I335" s="35"/>
      <c r="J335" s="35">
        <v>1</v>
      </c>
      <c r="K335" s="35">
        <v>7</v>
      </c>
      <c r="L335" s="35"/>
      <c r="M335" s="35"/>
      <c r="N335" s="35"/>
      <c r="O335" s="35"/>
      <c r="P335" s="35"/>
      <c r="Q335" s="35"/>
      <c r="R335" s="35"/>
      <c r="S335" s="52">
        <v>1</v>
      </c>
      <c r="T335" s="52"/>
      <c r="U335" s="36">
        <f t="shared" si="46"/>
        <v>10</v>
      </c>
    </row>
    <row r="336" spans="1:21" s="134" customFormat="1" ht="19.5" customHeight="1" x14ac:dyDescent="0.45">
      <c r="A336" s="28"/>
      <c r="B336" s="34" t="s">
        <v>957</v>
      </c>
      <c r="C336" s="35"/>
      <c r="D336" s="35"/>
      <c r="E336" s="35">
        <v>1</v>
      </c>
      <c r="F336" s="35"/>
      <c r="G336" s="35"/>
      <c r="H336" s="35"/>
      <c r="I336" s="35"/>
      <c r="J336" s="35"/>
      <c r="K336" s="35">
        <v>6</v>
      </c>
      <c r="L336" s="35"/>
      <c r="M336" s="35">
        <v>0</v>
      </c>
      <c r="N336" s="35"/>
      <c r="O336" s="35"/>
      <c r="P336" s="35"/>
      <c r="Q336" s="35"/>
      <c r="R336" s="35"/>
      <c r="S336" s="52">
        <v>1</v>
      </c>
      <c r="T336" s="52"/>
      <c r="U336" s="36">
        <f t="shared" si="46"/>
        <v>8</v>
      </c>
    </row>
    <row r="337" spans="1:21" s="134" customFormat="1" ht="19.5" customHeight="1" x14ac:dyDescent="0.45">
      <c r="A337" s="28"/>
      <c r="B337" s="34" t="s">
        <v>956</v>
      </c>
      <c r="C337" s="35"/>
      <c r="D337" s="35"/>
      <c r="E337" s="35">
        <v>1</v>
      </c>
      <c r="F337" s="35"/>
      <c r="G337" s="35"/>
      <c r="H337" s="35"/>
      <c r="I337" s="35"/>
      <c r="J337" s="35"/>
      <c r="K337" s="35">
        <v>5</v>
      </c>
      <c r="L337" s="35"/>
      <c r="M337" s="35"/>
      <c r="N337" s="35"/>
      <c r="O337" s="35"/>
      <c r="P337" s="35"/>
      <c r="Q337" s="35"/>
      <c r="R337" s="35"/>
      <c r="S337" s="52">
        <v>1</v>
      </c>
      <c r="T337" s="52"/>
      <c r="U337" s="36">
        <f t="shared" si="46"/>
        <v>7</v>
      </c>
    </row>
    <row r="338" spans="1:21" s="134" customFormat="1" ht="19.5" customHeight="1" x14ac:dyDescent="0.45">
      <c r="A338" s="28"/>
      <c r="B338" s="34" t="s">
        <v>955</v>
      </c>
      <c r="C338" s="35"/>
      <c r="D338" s="35"/>
      <c r="E338" s="35">
        <v>1</v>
      </c>
      <c r="F338" s="35"/>
      <c r="G338" s="35"/>
      <c r="H338" s="35"/>
      <c r="I338" s="35"/>
      <c r="J338" s="35"/>
      <c r="K338" s="35">
        <v>3</v>
      </c>
      <c r="L338" s="35"/>
      <c r="M338" s="35"/>
      <c r="N338" s="35"/>
      <c r="O338" s="35"/>
      <c r="P338" s="35"/>
      <c r="Q338" s="35"/>
      <c r="R338" s="35"/>
      <c r="S338" s="52">
        <v>1</v>
      </c>
      <c r="T338" s="52"/>
      <c r="U338" s="36">
        <f t="shared" si="46"/>
        <v>5</v>
      </c>
    </row>
    <row r="339" spans="1:21" s="134" customFormat="1" ht="19.5" customHeight="1" x14ac:dyDescent="0.45">
      <c r="A339" s="28"/>
      <c r="B339" s="34" t="s">
        <v>954</v>
      </c>
      <c r="C339" s="35"/>
      <c r="D339" s="35"/>
      <c r="E339" s="35">
        <v>1</v>
      </c>
      <c r="F339" s="35"/>
      <c r="G339" s="35"/>
      <c r="H339" s="35"/>
      <c r="I339" s="35"/>
      <c r="J339" s="35"/>
      <c r="K339" s="35">
        <v>3</v>
      </c>
      <c r="L339" s="35"/>
      <c r="M339" s="36"/>
      <c r="N339" s="36"/>
      <c r="O339" s="35"/>
      <c r="P339" s="35"/>
      <c r="Q339" s="35"/>
      <c r="R339" s="35"/>
      <c r="S339" s="52">
        <v>1</v>
      </c>
      <c r="T339" s="52"/>
      <c r="U339" s="36">
        <f t="shared" si="46"/>
        <v>5</v>
      </c>
    </row>
    <row r="340" spans="1:21" s="134" customFormat="1" ht="19.5" customHeight="1" x14ac:dyDescent="0.45">
      <c r="A340" s="28"/>
      <c r="B340" s="34" t="s">
        <v>953</v>
      </c>
      <c r="C340" s="35"/>
      <c r="D340" s="35"/>
      <c r="E340" s="35">
        <v>1</v>
      </c>
      <c r="F340" s="35"/>
      <c r="G340" s="35"/>
      <c r="H340" s="35"/>
      <c r="I340" s="35"/>
      <c r="J340" s="35"/>
      <c r="K340" s="35">
        <v>4</v>
      </c>
      <c r="L340" s="35"/>
      <c r="M340" s="36"/>
      <c r="N340" s="36"/>
      <c r="O340" s="35"/>
      <c r="P340" s="35"/>
      <c r="Q340" s="35"/>
      <c r="R340" s="35"/>
      <c r="S340" s="52">
        <v>1</v>
      </c>
      <c r="T340" s="52"/>
      <c r="U340" s="36">
        <f t="shared" si="46"/>
        <v>6</v>
      </c>
    </row>
    <row r="341" spans="1:21" s="134" customFormat="1" ht="19.5" customHeight="1" x14ac:dyDescent="0.45">
      <c r="A341" s="28"/>
      <c r="B341" s="34" t="s">
        <v>952</v>
      </c>
      <c r="C341" s="35"/>
      <c r="D341" s="35"/>
      <c r="E341" s="35"/>
      <c r="F341" s="35">
        <v>1</v>
      </c>
      <c r="G341" s="35"/>
      <c r="H341" s="35"/>
      <c r="I341" s="35"/>
      <c r="J341" s="35"/>
      <c r="K341" s="35">
        <v>3</v>
      </c>
      <c r="L341" s="35"/>
      <c r="M341" s="36"/>
      <c r="N341" s="36"/>
      <c r="O341" s="35"/>
      <c r="P341" s="35"/>
      <c r="Q341" s="35"/>
      <c r="R341" s="35"/>
      <c r="S341" s="52"/>
      <c r="T341" s="52"/>
      <c r="U341" s="36">
        <f t="shared" si="46"/>
        <v>4</v>
      </c>
    </row>
    <row r="342" spans="1:21" s="134" customFormat="1" ht="19.5" customHeight="1" x14ac:dyDescent="0.45">
      <c r="A342" s="28"/>
      <c r="B342" s="34" t="s">
        <v>951</v>
      </c>
      <c r="C342" s="35"/>
      <c r="D342" s="35"/>
      <c r="E342" s="35"/>
      <c r="F342" s="35"/>
      <c r="G342" s="35"/>
      <c r="H342" s="35">
        <v>1</v>
      </c>
      <c r="I342" s="35"/>
      <c r="J342" s="35"/>
      <c r="K342" s="35">
        <v>3</v>
      </c>
      <c r="L342" s="35"/>
      <c r="M342" s="36"/>
      <c r="N342" s="36"/>
      <c r="O342" s="35"/>
      <c r="P342" s="35"/>
      <c r="Q342" s="35"/>
      <c r="R342" s="35"/>
      <c r="S342" s="52"/>
      <c r="T342" s="52"/>
      <c r="U342" s="36">
        <f t="shared" si="46"/>
        <v>4</v>
      </c>
    </row>
    <row r="343" spans="1:21" s="134" customFormat="1" ht="19.5" customHeight="1" x14ac:dyDescent="0.45">
      <c r="A343" s="28"/>
      <c r="B343" s="34" t="s">
        <v>950</v>
      </c>
      <c r="C343" s="35"/>
      <c r="D343" s="35"/>
      <c r="E343" s="35">
        <v>1</v>
      </c>
      <c r="F343" s="35"/>
      <c r="G343" s="35"/>
      <c r="H343" s="35"/>
      <c r="I343" s="35"/>
      <c r="J343" s="35">
        <v>1</v>
      </c>
      <c r="K343" s="35">
        <v>6</v>
      </c>
      <c r="L343" s="35"/>
      <c r="M343" s="36">
        <v>0</v>
      </c>
      <c r="N343" s="36"/>
      <c r="O343" s="35"/>
      <c r="P343" s="35"/>
      <c r="Q343" s="35"/>
      <c r="R343" s="35"/>
      <c r="S343" s="52">
        <v>1</v>
      </c>
      <c r="T343" s="52"/>
      <c r="U343" s="36">
        <f t="shared" si="46"/>
        <v>9</v>
      </c>
    </row>
    <row r="344" spans="1:21" s="134" customFormat="1" ht="19.5" customHeight="1" x14ac:dyDescent="0.45">
      <c r="A344" s="28"/>
      <c r="B344" s="34" t="s">
        <v>949</v>
      </c>
      <c r="C344" s="35"/>
      <c r="D344" s="35"/>
      <c r="E344" s="35">
        <v>1</v>
      </c>
      <c r="F344" s="35"/>
      <c r="G344" s="35"/>
      <c r="H344" s="35"/>
      <c r="I344" s="35"/>
      <c r="J344" s="35">
        <v>1</v>
      </c>
      <c r="K344" s="35">
        <v>3</v>
      </c>
      <c r="L344" s="35"/>
      <c r="M344" s="36"/>
      <c r="N344" s="36"/>
      <c r="O344" s="35"/>
      <c r="P344" s="35"/>
      <c r="Q344" s="35"/>
      <c r="R344" s="35"/>
      <c r="S344" s="52">
        <v>1</v>
      </c>
      <c r="T344" s="52"/>
      <c r="U344" s="36">
        <f t="shared" si="46"/>
        <v>6</v>
      </c>
    </row>
    <row r="345" spans="1:21" s="134" customFormat="1" ht="19.5" customHeight="1" x14ac:dyDescent="0.45">
      <c r="A345" s="28"/>
      <c r="B345" s="38" t="s">
        <v>948</v>
      </c>
      <c r="C345" s="32"/>
      <c r="D345" s="32"/>
      <c r="E345" s="32"/>
      <c r="F345" s="32"/>
      <c r="G345" s="32"/>
      <c r="H345" s="32">
        <v>1</v>
      </c>
      <c r="I345" s="32"/>
      <c r="J345" s="32"/>
      <c r="K345" s="32">
        <v>3</v>
      </c>
      <c r="L345" s="32"/>
      <c r="M345" s="28"/>
      <c r="N345" s="28">
        <v>1</v>
      </c>
      <c r="O345" s="32"/>
      <c r="P345" s="32"/>
      <c r="Q345" s="32"/>
      <c r="R345" s="32"/>
      <c r="S345" s="55">
        <v>1</v>
      </c>
      <c r="T345" s="55"/>
      <c r="U345" s="36">
        <f t="shared" si="46"/>
        <v>6</v>
      </c>
    </row>
    <row r="346" spans="1:21" s="134" customFormat="1" ht="19.5" customHeight="1" x14ac:dyDescent="0.45">
      <c r="A346" s="28"/>
      <c r="B346" s="38" t="s">
        <v>947</v>
      </c>
      <c r="C346" s="59"/>
      <c r="D346" s="59"/>
      <c r="E346" s="59"/>
      <c r="F346" s="59">
        <v>1</v>
      </c>
      <c r="G346" s="59"/>
      <c r="H346" s="59"/>
      <c r="I346" s="59"/>
      <c r="J346" s="59"/>
      <c r="K346" s="59">
        <v>1</v>
      </c>
      <c r="L346" s="59"/>
      <c r="M346" s="59"/>
      <c r="N346" s="59"/>
      <c r="O346" s="59"/>
      <c r="P346" s="59"/>
      <c r="Q346" s="59"/>
      <c r="R346" s="59"/>
      <c r="S346" s="60"/>
      <c r="T346" s="60"/>
      <c r="U346" s="28">
        <f t="shared" si="46"/>
        <v>2</v>
      </c>
    </row>
    <row r="347" spans="1:21" s="134" customFormat="1" ht="19.5" customHeight="1" x14ac:dyDescent="0.45">
      <c r="A347" s="28"/>
      <c r="B347" s="41" t="s">
        <v>946</v>
      </c>
      <c r="C347" s="42">
        <f t="shared" ref="C347:U347" si="47">SUM(C322:C346)</f>
        <v>0</v>
      </c>
      <c r="D347" s="42">
        <f t="shared" si="47"/>
        <v>0</v>
      </c>
      <c r="E347" s="42">
        <f t="shared" si="47"/>
        <v>21</v>
      </c>
      <c r="F347" s="42">
        <f t="shared" si="47"/>
        <v>2</v>
      </c>
      <c r="G347" s="42">
        <f>SUM(G322:G346)</f>
        <v>0</v>
      </c>
      <c r="H347" s="42">
        <f t="shared" si="47"/>
        <v>2</v>
      </c>
      <c r="I347" s="42">
        <f t="shared" si="47"/>
        <v>0</v>
      </c>
      <c r="J347" s="42">
        <f t="shared" si="47"/>
        <v>8</v>
      </c>
      <c r="K347" s="42">
        <f t="shared" si="47"/>
        <v>105</v>
      </c>
      <c r="L347" s="42">
        <f t="shared" si="47"/>
        <v>0</v>
      </c>
      <c r="M347" s="42">
        <f t="shared" si="47"/>
        <v>0</v>
      </c>
      <c r="N347" s="42">
        <f t="shared" si="47"/>
        <v>1</v>
      </c>
      <c r="O347" s="42">
        <f t="shared" si="47"/>
        <v>0</v>
      </c>
      <c r="P347" s="42">
        <f t="shared" si="47"/>
        <v>0</v>
      </c>
      <c r="Q347" s="42">
        <f t="shared" si="47"/>
        <v>0</v>
      </c>
      <c r="R347" s="42">
        <f>SUM(R322:R346)</f>
        <v>0</v>
      </c>
      <c r="S347" s="43">
        <f t="shared" si="47"/>
        <v>18</v>
      </c>
      <c r="T347" s="43">
        <f t="shared" si="47"/>
        <v>0</v>
      </c>
      <c r="U347" s="42">
        <f t="shared" si="47"/>
        <v>157</v>
      </c>
    </row>
    <row r="348" spans="1:21" s="134" customFormat="1" ht="19.5" customHeight="1" x14ac:dyDescent="0.45">
      <c r="A348" s="42"/>
      <c r="B348" s="44" t="s">
        <v>169</v>
      </c>
      <c r="C348" s="42">
        <f t="shared" ref="C348:U348" si="48">SUM(C321+C347)</f>
        <v>1</v>
      </c>
      <c r="D348" s="42">
        <f t="shared" si="48"/>
        <v>0</v>
      </c>
      <c r="E348" s="42">
        <f t="shared" si="48"/>
        <v>21</v>
      </c>
      <c r="F348" s="42">
        <f t="shared" si="48"/>
        <v>2</v>
      </c>
      <c r="G348" s="42">
        <f>SUM(G321+G347)</f>
        <v>0</v>
      </c>
      <c r="H348" s="42">
        <f t="shared" si="48"/>
        <v>2</v>
      </c>
      <c r="I348" s="42">
        <f t="shared" si="48"/>
        <v>0</v>
      </c>
      <c r="J348" s="42">
        <f t="shared" si="48"/>
        <v>12</v>
      </c>
      <c r="K348" s="42">
        <f t="shared" si="48"/>
        <v>123</v>
      </c>
      <c r="L348" s="42">
        <f t="shared" si="48"/>
        <v>0</v>
      </c>
      <c r="M348" s="42">
        <f t="shared" si="48"/>
        <v>0</v>
      </c>
      <c r="N348" s="42">
        <f t="shared" si="48"/>
        <v>1</v>
      </c>
      <c r="O348" s="42">
        <f t="shared" si="48"/>
        <v>0</v>
      </c>
      <c r="P348" s="42">
        <f t="shared" si="48"/>
        <v>0</v>
      </c>
      <c r="Q348" s="42">
        <f t="shared" si="48"/>
        <v>1</v>
      </c>
      <c r="R348" s="42">
        <f>SUM(R321+R347)</f>
        <v>0</v>
      </c>
      <c r="S348" s="43">
        <f t="shared" si="48"/>
        <v>21</v>
      </c>
      <c r="T348" s="43">
        <f t="shared" si="48"/>
        <v>2</v>
      </c>
      <c r="U348" s="42">
        <f t="shared" si="48"/>
        <v>186</v>
      </c>
    </row>
    <row r="349" spans="1:21" s="71" customFormat="1" ht="19.5" customHeight="1" x14ac:dyDescent="0.45">
      <c r="A349" s="45"/>
      <c r="B349" s="46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7"/>
      <c r="T349" s="47"/>
      <c r="U349" s="45"/>
    </row>
    <row r="350" spans="1:21" s="71" customFormat="1" ht="19.5" customHeight="1" x14ac:dyDescent="0.45">
      <c r="A350" s="45"/>
      <c r="B350" s="46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7"/>
      <c r="T350" s="47"/>
      <c r="U350" s="45"/>
    </row>
    <row r="351" spans="1:21" s="71" customFormat="1" ht="19.5" customHeight="1" x14ac:dyDescent="0.45">
      <c r="A351" s="45"/>
      <c r="B351" s="46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7"/>
      <c r="T351" s="47"/>
      <c r="U351" s="45"/>
    </row>
    <row r="352" spans="1:21" s="71" customFormat="1" ht="19.5" customHeight="1" x14ac:dyDescent="0.45">
      <c r="A352" s="45"/>
      <c r="B352" s="46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7"/>
      <c r="T352" s="47"/>
      <c r="U352" s="45"/>
    </row>
    <row r="353" spans="1:21" s="71" customFormat="1" ht="19.5" customHeight="1" x14ac:dyDescent="0.45">
      <c r="A353" s="45"/>
      <c r="B353" s="46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7"/>
      <c r="T353" s="47"/>
      <c r="U353" s="45"/>
    </row>
    <row r="354" spans="1:21" s="71" customFormat="1" ht="19.5" customHeight="1" x14ac:dyDescent="0.45">
      <c r="A354" s="45"/>
      <c r="B354" s="46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7"/>
      <c r="T354" s="47"/>
      <c r="U354" s="45"/>
    </row>
    <row r="355" spans="1:21" s="71" customFormat="1" ht="19.5" customHeight="1" x14ac:dyDescent="0.45">
      <c r="A355" s="45"/>
      <c r="B355" s="46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7"/>
      <c r="T355" s="47"/>
      <c r="U355" s="45"/>
    </row>
    <row r="356" spans="1:21" s="71" customFormat="1" ht="19.5" customHeight="1" x14ac:dyDescent="0.45">
      <c r="A356" s="45"/>
      <c r="B356" s="46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7"/>
      <c r="T356" s="47"/>
      <c r="U356" s="45"/>
    </row>
    <row r="357" spans="1:21" s="71" customFormat="1" ht="19.5" customHeight="1" x14ac:dyDescent="0.45">
      <c r="A357" s="45"/>
      <c r="B357" s="46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7"/>
      <c r="T357" s="47"/>
      <c r="U357" s="45"/>
    </row>
    <row r="358" spans="1:21" s="71" customFormat="1" ht="19.5" customHeight="1" x14ac:dyDescent="0.45">
      <c r="A358" s="45"/>
      <c r="B358" s="46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7"/>
      <c r="T358" s="47"/>
      <c r="U358" s="45"/>
    </row>
    <row r="359" spans="1:21" s="71" customFormat="1" ht="19.5" customHeight="1" x14ac:dyDescent="0.45">
      <c r="A359" s="45"/>
      <c r="B359" s="46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7"/>
      <c r="T359" s="47"/>
      <c r="U359" s="45"/>
    </row>
    <row r="360" spans="1:21" s="71" customFormat="1" ht="19.5" customHeight="1" x14ac:dyDescent="0.45">
      <c r="A360" s="45"/>
      <c r="B360" s="46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7"/>
      <c r="T360" s="47"/>
      <c r="U360" s="45"/>
    </row>
    <row r="361" spans="1:21" s="71" customFormat="1" ht="19.5" customHeight="1" x14ac:dyDescent="0.45">
      <c r="A361" s="45"/>
      <c r="B361" s="46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7"/>
      <c r="T361" s="47"/>
      <c r="U361" s="45"/>
    </row>
    <row r="362" spans="1:21" s="71" customFormat="1" ht="19.5" customHeight="1" x14ac:dyDescent="0.45">
      <c r="A362" s="45"/>
      <c r="B362" s="46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7"/>
      <c r="T362" s="47"/>
      <c r="U362" s="45"/>
    </row>
    <row r="363" spans="1:21" s="71" customFormat="1" ht="19.5" customHeight="1" x14ac:dyDescent="0.45">
      <c r="A363" s="45"/>
      <c r="B363" s="46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7"/>
      <c r="T363" s="47"/>
      <c r="U363" s="45"/>
    </row>
    <row r="364" spans="1:21" s="71" customFormat="1" ht="19.5" customHeight="1" x14ac:dyDescent="0.45">
      <c r="A364" s="45"/>
      <c r="B364" s="46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7"/>
      <c r="T364" s="47"/>
      <c r="U364" s="45"/>
    </row>
    <row r="365" spans="1:21" s="71" customFormat="1" ht="19.5" customHeight="1" x14ac:dyDescent="0.45">
      <c r="A365" s="45"/>
      <c r="B365" s="46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7"/>
      <c r="T365" s="47"/>
      <c r="U365" s="45"/>
    </row>
    <row r="366" spans="1:21" s="71" customFormat="1" ht="19.5" customHeight="1" x14ac:dyDescent="0.45">
      <c r="A366" s="45"/>
      <c r="B366" s="46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7"/>
      <c r="T366" s="47"/>
      <c r="U366" s="45"/>
    </row>
    <row r="367" spans="1:21" s="71" customFormat="1" ht="19.5" customHeight="1" x14ac:dyDescent="0.45">
      <c r="A367" s="45"/>
      <c r="B367" s="46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7"/>
      <c r="T367" s="47"/>
      <c r="U367" s="45"/>
    </row>
    <row r="368" spans="1:21" s="134" customFormat="1" ht="19.5" customHeight="1" x14ac:dyDescent="0.45">
      <c r="A368" s="28"/>
      <c r="B368" s="41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33"/>
      <c r="T368" s="33"/>
      <c r="U368" s="28"/>
    </row>
    <row r="369" spans="1:21" s="134" customFormat="1" ht="19.5" customHeight="1" x14ac:dyDescent="0.45">
      <c r="A369" s="30">
        <v>14</v>
      </c>
      <c r="B369" s="31" t="s">
        <v>945</v>
      </c>
      <c r="C369" s="28">
        <v>1</v>
      </c>
      <c r="D369" s="32"/>
      <c r="E369" s="32"/>
      <c r="F369" s="32"/>
      <c r="G369" s="32"/>
      <c r="H369" s="32"/>
      <c r="I369" s="32"/>
      <c r="J369" s="32">
        <v>4</v>
      </c>
      <c r="K369" s="32">
        <v>18</v>
      </c>
      <c r="L369" s="32"/>
      <c r="M369" s="32"/>
      <c r="N369" s="32"/>
      <c r="O369" s="32"/>
      <c r="P369" s="32"/>
      <c r="Q369" s="32">
        <v>1</v>
      </c>
      <c r="R369" s="28"/>
      <c r="S369" s="33">
        <v>2</v>
      </c>
      <c r="T369" s="33">
        <v>1</v>
      </c>
      <c r="U369" s="28">
        <f t="shared" ref="U369:U379" si="49">SUM(C369:T369)</f>
        <v>27</v>
      </c>
    </row>
    <row r="370" spans="1:21" s="134" customFormat="1" ht="19.5" customHeight="1" x14ac:dyDescent="0.45">
      <c r="A370" s="28"/>
      <c r="B370" s="34" t="s">
        <v>944</v>
      </c>
      <c r="C370" s="36"/>
      <c r="D370" s="35"/>
      <c r="E370" s="35">
        <v>1</v>
      </c>
      <c r="F370" s="35"/>
      <c r="G370" s="35"/>
      <c r="H370" s="35"/>
      <c r="I370" s="35"/>
      <c r="J370" s="35">
        <v>1</v>
      </c>
      <c r="K370" s="35">
        <v>9</v>
      </c>
      <c r="L370" s="35"/>
      <c r="M370" s="35">
        <v>0</v>
      </c>
      <c r="N370" s="35"/>
      <c r="O370" s="35"/>
      <c r="P370" s="35"/>
      <c r="Q370" s="35"/>
      <c r="R370" s="36"/>
      <c r="S370" s="37"/>
      <c r="T370" s="37"/>
      <c r="U370" s="36">
        <f t="shared" si="49"/>
        <v>11</v>
      </c>
    </row>
    <row r="371" spans="1:21" s="134" customFormat="1" ht="19.5" customHeight="1" x14ac:dyDescent="0.45">
      <c r="A371" s="28"/>
      <c r="B371" s="34" t="s">
        <v>943</v>
      </c>
      <c r="C371" s="36"/>
      <c r="D371" s="35"/>
      <c r="E371" s="35">
        <v>1</v>
      </c>
      <c r="F371" s="35"/>
      <c r="G371" s="35"/>
      <c r="H371" s="35"/>
      <c r="I371" s="35"/>
      <c r="J371" s="35">
        <v>1</v>
      </c>
      <c r="K371" s="35">
        <v>7</v>
      </c>
      <c r="L371" s="35"/>
      <c r="M371" s="36"/>
      <c r="N371" s="35"/>
      <c r="O371" s="35"/>
      <c r="P371" s="35"/>
      <c r="Q371" s="35"/>
      <c r="R371" s="36"/>
      <c r="S371" s="37">
        <v>1</v>
      </c>
      <c r="T371" s="37"/>
      <c r="U371" s="36">
        <f t="shared" si="49"/>
        <v>10</v>
      </c>
    </row>
    <row r="372" spans="1:21" s="134" customFormat="1" ht="19.5" customHeight="1" x14ac:dyDescent="0.45">
      <c r="A372" s="28"/>
      <c r="B372" s="34" t="s">
        <v>942</v>
      </c>
      <c r="C372" s="36"/>
      <c r="D372" s="35"/>
      <c r="E372" s="35"/>
      <c r="F372" s="35"/>
      <c r="G372" s="35"/>
      <c r="H372" s="35">
        <v>1</v>
      </c>
      <c r="I372" s="35"/>
      <c r="J372" s="35"/>
      <c r="K372" s="35">
        <v>6</v>
      </c>
      <c r="L372" s="35"/>
      <c r="M372" s="35"/>
      <c r="N372" s="35"/>
      <c r="O372" s="35"/>
      <c r="P372" s="35"/>
      <c r="Q372" s="35"/>
      <c r="R372" s="36"/>
      <c r="S372" s="37">
        <v>1</v>
      </c>
      <c r="T372" s="37"/>
      <c r="U372" s="36">
        <f t="shared" si="49"/>
        <v>8</v>
      </c>
    </row>
    <row r="373" spans="1:21" s="134" customFormat="1" ht="19.5" customHeight="1" x14ac:dyDescent="0.45">
      <c r="A373" s="28"/>
      <c r="B373" s="34" t="s">
        <v>941</v>
      </c>
      <c r="C373" s="36"/>
      <c r="D373" s="35"/>
      <c r="E373" s="35">
        <v>1</v>
      </c>
      <c r="F373" s="35"/>
      <c r="G373" s="35"/>
      <c r="H373" s="35"/>
      <c r="I373" s="35"/>
      <c r="J373" s="35">
        <v>1</v>
      </c>
      <c r="K373" s="35">
        <v>5</v>
      </c>
      <c r="L373" s="35"/>
      <c r="M373" s="35">
        <v>0</v>
      </c>
      <c r="N373" s="35"/>
      <c r="O373" s="35"/>
      <c r="P373" s="35"/>
      <c r="Q373" s="35"/>
      <c r="R373" s="36"/>
      <c r="S373" s="37">
        <v>1</v>
      </c>
      <c r="T373" s="37"/>
      <c r="U373" s="36">
        <f t="shared" si="49"/>
        <v>8</v>
      </c>
    </row>
    <row r="374" spans="1:21" s="134" customFormat="1" ht="19.5" customHeight="1" x14ac:dyDescent="0.45">
      <c r="A374" s="28"/>
      <c r="B374" s="34" t="s">
        <v>940</v>
      </c>
      <c r="C374" s="36"/>
      <c r="D374" s="35"/>
      <c r="E374" s="35">
        <v>1</v>
      </c>
      <c r="F374" s="35"/>
      <c r="G374" s="35"/>
      <c r="H374" s="35"/>
      <c r="I374" s="35"/>
      <c r="J374" s="35"/>
      <c r="K374" s="35">
        <v>5</v>
      </c>
      <c r="L374" s="35"/>
      <c r="M374" s="35"/>
      <c r="N374" s="35"/>
      <c r="O374" s="35"/>
      <c r="P374" s="35"/>
      <c r="Q374" s="35"/>
      <c r="R374" s="36"/>
      <c r="S374" s="37">
        <v>1</v>
      </c>
      <c r="T374" s="37"/>
      <c r="U374" s="36">
        <f t="shared" si="49"/>
        <v>7</v>
      </c>
    </row>
    <row r="375" spans="1:21" s="134" customFormat="1" ht="19.5" customHeight="1" x14ac:dyDescent="0.45">
      <c r="A375" s="28"/>
      <c r="B375" s="34" t="s">
        <v>939</v>
      </c>
      <c r="C375" s="36"/>
      <c r="D375" s="35"/>
      <c r="E375" s="35">
        <v>1</v>
      </c>
      <c r="F375" s="35"/>
      <c r="G375" s="35"/>
      <c r="H375" s="35">
        <v>0</v>
      </c>
      <c r="I375" s="35"/>
      <c r="J375" s="35"/>
      <c r="K375" s="35">
        <v>5</v>
      </c>
      <c r="L375" s="35"/>
      <c r="M375" s="35"/>
      <c r="N375" s="35"/>
      <c r="O375" s="35"/>
      <c r="P375" s="35"/>
      <c r="Q375" s="35"/>
      <c r="R375" s="36"/>
      <c r="S375" s="37">
        <v>1</v>
      </c>
      <c r="T375" s="37"/>
      <c r="U375" s="36">
        <f t="shared" si="49"/>
        <v>7</v>
      </c>
    </row>
    <row r="376" spans="1:21" s="134" customFormat="1" ht="19.5" customHeight="1" x14ac:dyDescent="0.45">
      <c r="A376" s="28"/>
      <c r="B376" s="34" t="s">
        <v>938</v>
      </c>
      <c r="C376" s="36"/>
      <c r="D376" s="35"/>
      <c r="E376" s="35">
        <v>1</v>
      </c>
      <c r="F376" s="35"/>
      <c r="G376" s="35"/>
      <c r="H376" s="35"/>
      <c r="I376" s="35"/>
      <c r="J376" s="35">
        <v>1</v>
      </c>
      <c r="K376" s="35">
        <v>4</v>
      </c>
      <c r="L376" s="35"/>
      <c r="M376" s="35"/>
      <c r="N376" s="35"/>
      <c r="O376" s="35"/>
      <c r="P376" s="35"/>
      <c r="Q376" s="35"/>
      <c r="R376" s="36"/>
      <c r="S376" s="37">
        <v>1</v>
      </c>
      <c r="T376" s="37"/>
      <c r="U376" s="36">
        <f t="shared" si="49"/>
        <v>7</v>
      </c>
    </row>
    <row r="377" spans="1:21" s="134" customFormat="1" ht="19.5" customHeight="1" x14ac:dyDescent="0.45">
      <c r="A377" s="28"/>
      <c r="B377" s="34" t="s">
        <v>937</v>
      </c>
      <c r="C377" s="36"/>
      <c r="D377" s="35"/>
      <c r="E377" s="35">
        <v>1</v>
      </c>
      <c r="F377" s="35"/>
      <c r="G377" s="35"/>
      <c r="H377" s="35"/>
      <c r="I377" s="35"/>
      <c r="J377" s="35"/>
      <c r="K377" s="35">
        <v>4</v>
      </c>
      <c r="L377" s="35"/>
      <c r="M377" s="35"/>
      <c r="N377" s="35"/>
      <c r="O377" s="35"/>
      <c r="P377" s="35"/>
      <c r="Q377" s="35"/>
      <c r="R377" s="36"/>
      <c r="S377" s="37">
        <v>1</v>
      </c>
      <c r="T377" s="37"/>
      <c r="U377" s="36">
        <f t="shared" si="49"/>
        <v>6</v>
      </c>
    </row>
    <row r="378" spans="1:21" s="134" customFormat="1" ht="19.5" customHeight="1" x14ac:dyDescent="0.45">
      <c r="A378" s="28"/>
      <c r="B378" s="34" t="s">
        <v>936</v>
      </c>
      <c r="C378" s="36"/>
      <c r="D378" s="35"/>
      <c r="E378" s="35">
        <v>1</v>
      </c>
      <c r="F378" s="35"/>
      <c r="G378" s="35"/>
      <c r="H378" s="35"/>
      <c r="I378" s="35"/>
      <c r="J378" s="35"/>
      <c r="K378" s="35">
        <v>2</v>
      </c>
      <c r="L378" s="35"/>
      <c r="M378" s="35"/>
      <c r="N378" s="35">
        <v>1</v>
      </c>
      <c r="O378" s="35"/>
      <c r="P378" s="35"/>
      <c r="Q378" s="35"/>
      <c r="R378" s="36"/>
      <c r="S378" s="37">
        <v>1</v>
      </c>
      <c r="T378" s="37"/>
      <c r="U378" s="36">
        <f t="shared" si="49"/>
        <v>5</v>
      </c>
    </row>
    <row r="379" spans="1:21" s="134" customFormat="1" ht="19.5" customHeight="1" x14ac:dyDescent="0.45">
      <c r="A379" s="28"/>
      <c r="B379" s="34" t="s">
        <v>935</v>
      </c>
      <c r="C379" s="36"/>
      <c r="D379" s="35"/>
      <c r="E379" s="35"/>
      <c r="F379" s="35">
        <v>1</v>
      </c>
      <c r="G379" s="35"/>
      <c r="H379" s="35"/>
      <c r="I379" s="35"/>
      <c r="J379" s="35"/>
      <c r="K379" s="35">
        <v>3</v>
      </c>
      <c r="L379" s="35"/>
      <c r="M379" s="35"/>
      <c r="N379" s="35"/>
      <c r="O379" s="35"/>
      <c r="P379" s="35"/>
      <c r="Q379" s="35"/>
      <c r="R379" s="36"/>
      <c r="S379" s="37"/>
      <c r="T379" s="37"/>
      <c r="U379" s="36">
        <f t="shared" si="49"/>
        <v>4</v>
      </c>
    </row>
    <row r="380" spans="1:21" s="134" customFormat="1" ht="19.5" customHeight="1" x14ac:dyDescent="0.45">
      <c r="A380" s="28"/>
      <c r="B380" s="41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33"/>
      <c r="T380" s="33"/>
      <c r="U380" s="28"/>
    </row>
    <row r="381" spans="1:21" s="134" customFormat="1" ht="19.5" customHeight="1" x14ac:dyDescent="0.45">
      <c r="A381" s="28"/>
      <c r="B381" s="41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33"/>
      <c r="T381" s="33"/>
      <c r="U381" s="28"/>
    </row>
    <row r="382" spans="1:21" s="134" customFormat="1" ht="19.5" customHeight="1" x14ac:dyDescent="0.45">
      <c r="A382" s="28"/>
      <c r="B382" s="41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33"/>
      <c r="T382" s="33"/>
      <c r="U382" s="28"/>
    </row>
    <row r="383" spans="1:21" s="134" customFormat="1" ht="19.5" customHeight="1" x14ac:dyDescent="0.45">
      <c r="A383" s="28"/>
      <c r="B383" s="41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33"/>
      <c r="T383" s="33"/>
      <c r="U383" s="28"/>
    </row>
    <row r="384" spans="1:21" s="134" customFormat="1" ht="19.5" customHeight="1" x14ac:dyDescent="0.45">
      <c r="A384" s="28"/>
      <c r="B384" s="41" t="s">
        <v>934</v>
      </c>
      <c r="C384" s="42">
        <f t="shared" ref="C384:I384" si="50">SUM(C370:C379)</f>
        <v>0</v>
      </c>
      <c r="D384" s="42">
        <f t="shared" si="50"/>
        <v>0</v>
      </c>
      <c r="E384" s="42">
        <f t="shared" si="50"/>
        <v>8</v>
      </c>
      <c r="F384" s="42">
        <f t="shared" si="50"/>
        <v>1</v>
      </c>
      <c r="G384" s="42">
        <f>SUM(G370:G379)</f>
        <v>0</v>
      </c>
      <c r="H384" s="42">
        <f t="shared" si="50"/>
        <v>1</v>
      </c>
      <c r="I384" s="42">
        <f t="shared" si="50"/>
        <v>0</v>
      </c>
      <c r="J384" s="42">
        <f>SUM(J370:J379)</f>
        <v>4</v>
      </c>
      <c r="K384" s="42">
        <f t="shared" ref="K384:U384" si="51">SUM(K370:K379)</f>
        <v>50</v>
      </c>
      <c r="L384" s="42">
        <f t="shared" si="51"/>
        <v>0</v>
      </c>
      <c r="M384" s="42">
        <f t="shared" si="51"/>
        <v>0</v>
      </c>
      <c r="N384" s="42">
        <f t="shared" si="51"/>
        <v>1</v>
      </c>
      <c r="O384" s="42">
        <f t="shared" si="51"/>
        <v>0</v>
      </c>
      <c r="P384" s="42">
        <f t="shared" si="51"/>
        <v>0</v>
      </c>
      <c r="Q384" s="42">
        <f t="shared" si="51"/>
        <v>0</v>
      </c>
      <c r="R384" s="42">
        <f>SUM(R370:R379)</f>
        <v>0</v>
      </c>
      <c r="S384" s="43">
        <f t="shared" si="51"/>
        <v>8</v>
      </c>
      <c r="T384" s="43">
        <f t="shared" si="51"/>
        <v>0</v>
      </c>
      <c r="U384" s="42">
        <f t="shared" si="51"/>
        <v>73</v>
      </c>
    </row>
    <row r="385" spans="1:21" s="134" customFormat="1" ht="19.5" customHeight="1" x14ac:dyDescent="0.45">
      <c r="A385" s="42"/>
      <c r="B385" s="44" t="s">
        <v>169</v>
      </c>
      <c r="C385" s="42">
        <f t="shared" ref="C385:I385" si="52">SUM(C369+C384)</f>
        <v>1</v>
      </c>
      <c r="D385" s="42">
        <f t="shared" si="52"/>
        <v>0</v>
      </c>
      <c r="E385" s="42">
        <f t="shared" si="52"/>
        <v>8</v>
      </c>
      <c r="F385" s="42">
        <f t="shared" si="52"/>
        <v>1</v>
      </c>
      <c r="G385" s="42">
        <f>SUM(G369+G384)</f>
        <v>0</v>
      </c>
      <c r="H385" s="42">
        <f t="shared" si="52"/>
        <v>1</v>
      </c>
      <c r="I385" s="42">
        <f t="shared" si="52"/>
        <v>0</v>
      </c>
      <c r="J385" s="42">
        <f>SUM(J369+J384)</f>
        <v>8</v>
      </c>
      <c r="K385" s="42">
        <f t="shared" ref="K385:U385" si="53">SUM(K369+K384)</f>
        <v>68</v>
      </c>
      <c r="L385" s="42">
        <f t="shared" si="53"/>
        <v>0</v>
      </c>
      <c r="M385" s="42">
        <f t="shared" si="53"/>
        <v>0</v>
      </c>
      <c r="N385" s="42">
        <f t="shared" si="53"/>
        <v>1</v>
      </c>
      <c r="O385" s="42">
        <f t="shared" si="53"/>
        <v>0</v>
      </c>
      <c r="P385" s="42">
        <f t="shared" si="53"/>
        <v>0</v>
      </c>
      <c r="Q385" s="42">
        <f t="shared" si="53"/>
        <v>1</v>
      </c>
      <c r="R385" s="42">
        <f>SUM(R369+R384)</f>
        <v>0</v>
      </c>
      <c r="S385" s="43">
        <f t="shared" si="53"/>
        <v>10</v>
      </c>
      <c r="T385" s="43">
        <f t="shared" si="53"/>
        <v>1</v>
      </c>
      <c r="U385" s="42">
        <f t="shared" si="53"/>
        <v>100</v>
      </c>
    </row>
    <row r="386" spans="1:21" s="71" customFormat="1" ht="19.5" customHeight="1" x14ac:dyDescent="0.45">
      <c r="A386" s="49"/>
      <c r="B386" s="50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51"/>
      <c r="T386" s="51"/>
      <c r="U386" s="49"/>
    </row>
    <row r="387" spans="1:21" s="71" customFormat="1" ht="19.5" customHeight="1" x14ac:dyDescent="0.45">
      <c r="A387" s="45"/>
      <c r="B387" s="46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7"/>
      <c r="T387" s="47"/>
      <c r="U387" s="45"/>
    </row>
    <row r="388" spans="1:21" s="71" customFormat="1" ht="19.5" customHeight="1" x14ac:dyDescent="0.45">
      <c r="A388" s="45"/>
      <c r="B388" s="46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7"/>
      <c r="T388" s="47"/>
      <c r="U388" s="45"/>
    </row>
    <row r="389" spans="1:21" s="71" customFormat="1" ht="19.5" customHeight="1" x14ac:dyDescent="0.45">
      <c r="A389" s="45"/>
      <c r="B389" s="46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7"/>
      <c r="T389" s="47"/>
      <c r="U389" s="45"/>
    </row>
    <row r="390" spans="1:21" s="71" customFormat="1" ht="19.5" customHeight="1" x14ac:dyDescent="0.45">
      <c r="A390" s="45"/>
      <c r="B390" s="46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7"/>
      <c r="T390" s="47"/>
      <c r="U390" s="45"/>
    </row>
    <row r="391" spans="1:21" s="71" customFormat="1" ht="19.5" customHeight="1" x14ac:dyDescent="0.45">
      <c r="A391" s="45"/>
      <c r="B391" s="46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7"/>
      <c r="T391" s="47"/>
      <c r="U391" s="45"/>
    </row>
    <row r="392" spans="1:21" s="134" customFormat="1" ht="19.5" customHeight="1" x14ac:dyDescent="0.45">
      <c r="A392" s="28"/>
      <c r="B392" s="41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33"/>
      <c r="T392" s="33"/>
      <c r="U392" s="28"/>
    </row>
    <row r="393" spans="1:21" s="134" customFormat="1" ht="19.5" customHeight="1" x14ac:dyDescent="0.45">
      <c r="A393" s="30">
        <v>15</v>
      </c>
      <c r="B393" s="31" t="s">
        <v>933</v>
      </c>
      <c r="C393" s="32">
        <v>1</v>
      </c>
      <c r="D393" s="32">
        <v>0</v>
      </c>
      <c r="E393" s="32"/>
      <c r="F393" s="32"/>
      <c r="G393" s="32"/>
      <c r="H393" s="32"/>
      <c r="I393" s="32"/>
      <c r="J393" s="32">
        <v>4</v>
      </c>
      <c r="K393" s="32">
        <v>15</v>
      </c>
      <c r="L393" s="32"/>
      <c r="M393" s="32"/>
      <c r="N393" s="32"/>
      <c r="O393" s="32"/>
      <c r="P393" s="32"/>
      <c r="Q393" s="32">
        <v>1</v>
      </c>
      <c r="R393" s="32"/>
      <c r="S393" s="33">
        <v>3</v>
      </c>
      <c r="T393" s="33">
        <v>1</v>
      </c>
      <c r="U393" s="28">
        <f t="shared" ref="U393:U400" si="54">SUM(C393:T393)</f>
        <v>25</v>
      </c>
    </row>
    <row r="394" spans="1:21" s="134" customFormat="1" ht="19.5" customHeight="1" x14ac:dyDescent="0.45">
      <c r="A394" s="28"/>
      <c r="B394" s="34" t="s">
        <v>932</v>
      </c>
      <c r="C394" s="36"/>
      <c r="D394" s="36"/>
      <c r="E394" s="36">
        <v>1</v>
      </c>
      <c r="F394" s="36"/>
      <c r="G394" s="36"/>
      <c r="H394" s="36"/>
      <c r="I394" s="36"/>
      <c r="J394" s="36">
        <v>1</v>
      </c>
      <c r="K394" s="36">
        <v>3</v>
      </c>
      <c r="L394" s="36"/>
      <c r="M394" s="36"/>
      <c r="N394" s="36"/>
      <c r="O394" s="36"/>
      <c r="P394" s="36"/>
      <c r="Q394" s="36"/>
      <c r="R394" s="36"/>
      <c r="S394" s="37">
        <v>1</v>
      </c>
      <c r="T394" s="37"/>
      <c r="U394" s="36">
        <f t="shared" si="54"/>
        <v>6</v>
      </c>
    </row>
    <row r="395" spans="1:21" s="134" customFormat="1" ht="19.5" customHeight="1" x14ac:dyDescent="0.45">
      <c r="A395" s="28"/>
      <c r="B395" s="34" t="s">
        <v>931</v>
      </c>
      <c r="C395" s="36"/>
      <c r="D395" s="36"/>
      <c r="E395" s="35">
        <v>1</v>
      </c>
      <c r="F395" s="35"/>
      <c r="G395" s="35"/>
      <c r="H395" s="35"/>
      <c r="I395" s="35"/>
      <c r="J395" s="35">
        <v>1</v>
      </c>
      <c r="K395" s="35">
        <v>3</v>
      </c>
      <c r="L395" s="35"/>
      <c r="M395" s="36"/>
      <c r="N395" s="36"/>
      <c r="O395" s="36"/>
      <c r="P395" s="36"/>
      <c r="Q395" s="36"/>
      <c r="R395" s="36"/>
      <c r="S395" s="37">
        <v>1</v>
      </c>
      <c r="T395" s="37"/>
      <c r="U395" s="36">
        <f t="shared" si="54"/>
        <v>6</v>
      </c>
    </row>
    <row r="396" spans="1:21" s="134" customFormat="1" ht="19.5" customHeight="1" x14ac:dyDescent="0.45">
      <c r="A396" s="28"/>
      <c r="B396" s="34" t="s">
        <v>930</v>
      </c>
      <c r="C396" s="36"/>
      <c r="D396" s="36"/>
      <c r="E396" s="35"/>
      <c r="F396" s="35">
        <v>1</v>
      </c>
      <c r="G396" s="35"/>
      <c r="H396" s="35"/>
      <c r="I396" s="35"/>
      <c r="J396" s="35"/>
      <c r="K396" s="35">
        <v>1</v>
      </c>
      <c r="L396" s="35"/>
      <c r="M396" s="36"/>
      <c r="N396" s="36"/>
      <c r="O396" s="36"/>
      <c r="P396" s="36"/>
      <c r="Q396" s="36"/>
      <c r="R396" s="36"/>
      <c r="S396" s="37">
        <v>1</v>
      </c>
      <c r="T396" s="37"/>
      <c r="U396" s="36">
        <f t="shared" si="54"/>
        <v>3</v>
      </c>
    </row>
    <row r="397" spans="1:21" s="134" customFormat="1" ht="19.5" customHeight="1" x14ac:dyDescent="0.45">
      <c r="A397" s="28"/>
      <c r="B397" s="34" t="s">
        <v>929</v>
      </c>
      <c r="C397" s="36"/>
      <c r="D397" s="36"/>
      <c r="E397" s="35"/>
      <c r="F397" s="35">
        <v>1</v>
      </c>
      <c r="G397" s="35"/>
      <c r="H397" s="35"/>
      <c r="I397" s="35"/>
      <c r="J397" s="35"/>
      <c r="K397" s="35">
        <v>2</v>
      </c>
      <c r="L397" s="35"/>
      <c r="M397" s="36"/>
      <c r="N397" s="36"/>
      <c r="O397" s="36"/>
      <c r="P397" s="36"/>
      <c r="Q397" s="36"/>
      <c r="R397" s="36"/>
      <c r="S397" s="37">
        <v>1</v>
      </c>
      <c r="T397" s="37"/>
      <c r="U397" s="36">
        <f t="shared" si="54"/>
        <v>4</v>
      </c>
    </row>
    <row r="398" spans="1:21" s="134" customFormat="1" ht="19.5" customHeight="1" x14ac:dyDescent="0.45">
      <c r="A398" s="28"/>
      <c r="B398" s="34" t="s">
        <v>928</v>
      </c>
      <c r="C398" s="36"/>
      <c r="D398" s="36"/>
      <c r="E398" s="35">
        <v>1</v>
      </c>
      <c r="F398" s="35"/>
      <c r="G398" s="35"/>
      <c r="H398" s="35"/>
      <c r="I398" s="35"/>
      <c r="J398" s="35"/>
      <c r="K398" s="35">
        <v>4</v>
      </c>
      <c r="L398" s="35"/>
      <c r="M398" s="36"/>
      <c r="N398" s="36"/>
      <c r="O398" s="36"/>
      <c r="P398" s="36"/>
      <c r="Q398" s="36"/>
      <c r="R398" s="36"/>
      <c r="S398" s="37"/>
      <c r="T398" s="37"/>
      <c r="U398" s="36">
        <f t="shared" si="54"/>
        <v>5</v>
      </c>
    </row>
    <row r="399" spans="1:21" s="134" customFormat="1" ht="19.5" customHeight="1" x14ac:dyDescent="0.45">
      <c r="A399" s="28"/>
      <c r="B399" s="34" t="s">
        <v>927</v>
      </c>
      <c r="C399" s="36"/>
      <c r="D399" s="36"/>
      <c r="E399" s="35"/>
      <c r="F399" s="35">
        <v>1</v>
      </c>
      <c r="G399" s="35"/>
      <c r="H399" s="35"/>
      <c r="I399" s="35"/>
      <c r="J399" s="35"/>
      <c r="K399" s="35">
        <v>1</v>
      </c>
      <c r="L399" s="35"/>
      <c r="M399" s="36"/>
      <c r="N399" s="36"/>
      <c r="O399" s="36"/>
      <c r="P399" s="36"/>
      <c r="Q399" s="36"/>
      <c r="R399" s="36"/>
      <c r="S399" s="37">
        <v>1</v>
      </c>
      <c r="T399" s="37"/>
      <c r="U399" s="36">
        <f t="shared" si="54"/>
        <v>3</v>
      </c>
    </row>
    <row r="400" spans="1:21" s="134" customFormat="1" ht="19.5" customHeight="1" x14ac:dyDescent="0.45">
      <c r="A400" s="28"/>
      <c r="B400" s="34" t="s">
        <v>926</v>
      </c>
      <c r="C400" s="36"/>
      <c r="D400" s="36"/>
      <c r="E400" s="36"/>
      <c r="F400" s="36">
        <v>1</v>
      </c>
      <c r="G400" s="36"/>
      <c r="H400" s="36"/>
      <c r="I400" s="36"/>
      <c r="J400" s="36"/>
      <c r="K400" s="36"/>
      <c r="L400" s="36"/>
      <c r="M400" s="36"/>
      <c r="N400" s="36"/>
      <c r="O400" s="36">
        <v>1</v>
      </c>
      <c r="P400" s="36"/>
      <c r="Q400" s="36"/>
      <c r="R400" s="36"/>
      <c r="S400" s="37"/>
      <c r="T400" s="37"/>
      <c r="U400" s="36">
        <f t="shared" si="54"/>
        <v>2</v>
      </c>
    </row>
    <row r="401" spans="1:21" s="134" customFormat="1" ht="19.5" customHeight="1" x14ac:dyDescent="0.45">
      <c r="A401" s="28"/>
      <c r="B401" s="41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33"/>
      <c r="T401" s="33"/>
      <c r="U401" s="28"/>
    </row>
    <row r="402" spans="1:21" s="134" customFormat="1" ht="19.5" customHeight="1" x14ac:dyDescent="0.45">
      <c r="A402" s="28"/>
      <c r="B402" s="41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33"/>
      <c r="T402" s="33"/>
      <c r="U402" s="28"/>
    </row>
    <row r="403" spans="1:21" s="134" customFormat="1" ht="19.5" customHeight="1" x14ac:dyDescent="0.45">
      <c r="A403" s="28"/>
      <c r="B403" s="41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33"/>
      <c r="T403" s="33"/>
      <c r="U403" s="28"/>
    </row>
    <row r="404" spans="1:21" s="134" customFormat="1" ht="19.5" customHeight="1" x14ac:dyDescent="0.45">
      <c r="A404" s="28"/>
      <c r="B404" s="41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33"/>
      <c r="T404" s="33"/>
      <c r="U404" s="28"/>
    </row>
    <row r="405" spans="1:21" s="134" customFormat="1" ht="19.5" customHeight="1" x14ac:dyDescent="0.45">
      <c r="A405" s="28"/>
      <c r="B405" s="41" t="s">
        <v>170</v>
      </c>
      <c r="C405" s="42">
        <f t="shared" ref="C405:I405" si="55">SUM(C394:C400)</f>
        <v>0</v>
      </c>
      <c r="D405" s="42">
        <f t="shared" si="55"/>
        <v>0</v>
      </c>
      <c r="E405" s="42">
        <f t="shared" si="55"/>
        <v>3</v>
      </c>
      <c r="F405" s="42">
        <f t="shared" si="55"/>
        <v>4</v>
      </c>
      <c r="G405" s="42">
        <f>SUM(G394:G400)</f>
        <v>0</v>
      </c>
      <c r="H405" s="42">
        <f t="shared" si="55"/>
        <v>0</v>
      </c>
      <c r="I405" s="42">
        <f t="shared" si="55"/>
        <v>0</v>
      </c>
      <c r="J405" s="42">
        <f>SUM(J394:J400)</f>
        <v>2</v>
      </c>
      <c r="K405" s="42">
        <f t="shared" ref="K405:U405" si="56">SUM(K394:K400)</f>
        <v>14</v>
      </c>
      <c r="L405" s="42">
        <f t="shared" si="56"/>
        <v>0</v>
      </c>
      <c r="M405" s="42">
        <f t="shared" si="56"/>
        <v>0</v>
      </c>
      <c r="N405" s="42">
        <f t="shared" si="56"/>
        <v>0</v>
      </c>
      <c r="O405" s="42">
        <f t="shared" si="56"/>
        <v>1</v>
      </c>
      <c r="P405" s="42">
        <f t="shared" si="56"/>
        <v>0</v>
      </c>
      <c r="Q405" s="42">
        <f t="shared" si="56"/>
        <v>0</v>
      </c>
      <c r="R405" s="42">
        <f>SUM(R394:R400)</f>
        <v>0</v>
      </c>
      <c r="S405" s="43">
        <f t="shared" si="56"/>
        <v>5</v>
      </c>
      <c r="T405" s="43">
        <f t="shared" si="56"/>
        <v>0</v>
      </c>
      <c r="U405" s="42">
        <f t="shared" si="56"/>
        <v>29</v>
      </c>
    </row>
    <row r="406" spans="1:21" s="134" customFormat="1" ht="19.5" customHeight="1" x14ac:dyDescent="0.45">
      <c r="A406" s="42"/>
      <c r="B406" s="44" t="s">
        <v>169</v>
      </c>
      <c r="C406" s="42">
        <f t="shared" ref="C406:U406" si="57">SUM(C393+C405)</f>
        <v>1</v>
      </c>
      <c r="D406" s="42">
        <f t="shared" si="57"/>
        <v>0</v>
      </c>
      <c r="E406" s="42">
        <f t="shared" si="57"/>
        <v>3</v>
      </c>
      <c r="F406" s="42">
        <f t="shared" si="57"/>
        <v>4</v>
      </c>
      <c r="G406" s="42">
        <f>SUM(G393+G405)</f>
        <v>0</v>
      </c>
      <c r="H406" s="42">
        <f t="shared" si="57"/>
        <v>0</v>
      </c>
      <c r="I406" s="42">
        <f t="shared" si="57"/>
        <v>0</v>
      </c>
      <c r="J406" s="42">
        <f t="shared" si="57"/>
        <v>6</v>
      </c>
      <c r="K406" s="42">
        <f t="shared" si="57"/>
        <v>29</v>
      </c>
      <c r="L406" s="42">
        <f t="shared" si="57"/>
        <v>0</v>
      </c>
      <c r="M406" s="42">
        <f t="shared" si="57"/>
        <v>0</v>
      </c>
      <c r="N406" s="42">
        <f t="shared" si="57"/>
        <v>0</v>
      </c>
      <c r="O406" s="42">
        <f t="shared" si="57"/>
        <v>1</v>
      </c>
      <c r="P406" s="42">
        <f t="shared" si="57"/>
        <v>0</v>
      </c>
      <c r="Q406" s="42">
        <f t="shared" si="57"/>
        <v>1</v>
      </c>
      <c r="R406" s="42">
        <f>SUM(R393+R405)</f>
        <v>0</v>
      </c>
      <c r="S406" s="43">
        <f t="shared" si="57"/>
        <v>8</v>
      </c>
      <c r="T406" s="43">
        <f t="shared" si="57"/>
        <v>1</v>
      </c>
      <c r="U406" s="42">
        <f t="shared" si="57"/>
        <v>54</v>
      </c>
    </row>
    <row r="407" spans="1:21" s="71" customFormat="1" ht="19.5" customHeight="1" x14ac:dyDescent="0.45">
      <c r="A407" s="49"/>
      <c r="B407" s="50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51"/>
      <c r="T407" s="51"/>
      <c r="U407" s="49"/>
    </row>
    <row r="408" spans="1:21" s="71" customFormat="1" ht="19.5" customHeight="1" x14ac:dyDescent="0.45">
      <c r="A408" s="45"/>
      <c r="B408" s="46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7"/>
      <c r="T408" s="47"/>
      <c r="U408" s="45"/>
    </row>
    <row r="409" spans="1:21" s="71" customFormat="1" ht="19.5" customHeight="1" x14ac:dyDescent="0.45">
      <c r="A409" s="45"/>
      <c r="B409" s="46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7"/>
      <c r="T409" s="47"/>
      <c r="U409" s="45"/>
    </row>
    <row r="410" spans="1:21" s="71" customFormat="1" ht="19.5" customHeight="1" x14ac:dyDescent="0.45">
      <c r="A410" s="45"/>
      <c r="B410" s="46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7"/>
      <c r="T410" s="47"/>
      <c r="U410" s="45"/>
    </row>
    <row r="411" spans="1:21" s="71" customFormat="1" ht="19.5" customHeight="1" x14ac:dyDescent="0.45">
      <c r="A411" s="45"/>
      <c r="B411" s="46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7"/>
      <c r="T411" s="47"/>
      <c r="U411" s="45"/>
    </row>
    <row r="412" spans="1:21" s="71" customFormat="1" ht="19.5" customHeight="1" x14ac:dyDescent="0.45">
      <c r="A412" s="45"/>
      <c r="B412" s="46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7"/>
      <c r="T412" s="47"/>
      <c r="U412" s="45"/>
    </row>
    <row r="413" spans="1:21" s="71" customFormat="1" ht="19.5" customHeight="1" x14ac:dyDescent="0.45">
      <c r="A413" s="45"/>
      <c r="B413" s="46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7"/>
      <c r="T413" s="47"/>
      <c r="U413" s="45"/>
    </row>
    <row r="414" spans="1:21" s="71" customFormat="1" ht="19.5" customHeight="1" x14ac:dyDescent="0.45">
      <c r="A414" s="45"/>
      <c r="B414" s="46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7"/>
      <c r="T414" s="47"/>
      <c r="U414" s="45"/>
    </row>
    <row r="415" spans="1:21" s="71" customFormat="1" ht="19.5" customHeight="1" x14ac:dyDescent="0.45">
      <c r="A415" s="45"/>
      <c r="B415" s="46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7"/>
      <c r="T415" s="47"/>
      <c r="U415" s="45"/>
    </row>
    <row r="416" spans="1:21" s="134" customFormat="1" ht="19.5" customHeight="1" x14ac:dyDescent="0.45">
      <c r="A416" s="28"/>
      <c r="B416" s="41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33"/>
      <c r="T416" s="33"/>
      <c r="U416" s="28"/>
    </row>
    <row r="417" spans="1:21" s="134" customFormat="1" ht="19.5" customHeight="1" x14ac:dyDescent="0.45">
      <c r="A417" s="30">
        <v>16</v>
      </c>
      <c r="B417" s="31" t="s">
        <v>925</v>
      </c>
      <c r="C417" s="28">
        <v>1</v>
      </c>
      <c r="D417" s="32"/>
      <c r="E417" s="32"/>
      <c r="F417" s="32"/>
      <c r="G417" s="32"/>
      <c r="H417" s="32"/>
      <c r="I417" s="32"/>
      <c r="J417" s="32">
        <v>4</v>
      </c>
      <c r="K417" s="32">
        <v>16</v>
      </c>
      <c r="L417" s="32"/>
      <c r="M417" s="32"/>
      <c r="N417" s="32"/>
      <c r="O417" s="32"/>
      <c r="P417" s="32"/>
      <c r="Q417" s="32">
        <v>1</v>
      </c>
      <c r="R417" s="32"/>
      <c r="S417" s="55">
        <v>3</v>
      </c>
      <c r="T417" s="33">
        <v>1</v>
      </c>
      <c r="U417" s="28">
        <f t="shared" ref="U417:U426" si="58">SUM(C417:T417)</f>
        <v>26</v>
      </c>
    </row>
    <row r="418" spans="1:21" s="134" customFormat="1" ht="19.5" customHeight="1" x14ac:dyDescent="0.45">
      <c r="A418" s="28"/>
      <c r="B418" s="34" t="s">
        <v>924</v>
      </c>
      <c r="C418" s="36"/>
      <c r="D418" s="35"/>
      <c r="E418" s="35">
        <v>1</v>
      </c>
      <c r="F418" s="35"/>
      <c r="G418" s="35"/>
      <c r="H418" s="35"/>
      <c r="I418" s="35"/>
      <c r="J418" s="35">
        <v>1</v>
      </c>
      <c r="K418" s="35">
        <v>4</v>
      </c>
      <c r="L418" s="35"/>
      <c r="M418" s="35"/>
      <c r="N418" s="35"/>
      <c r="O418" s="35"/>
      <c r="P418" s="35"/>
      <c r="Q418" s="35"/>
      <c r="R418" s="35"/>
      <c r="S418" s="52">
        <v>1</v>
      </c>
      <c r="T418" s="37"/>
      <c r="U418" s="36">
        <f t="shared" si="58"/>
        <v>7</v>
      </c>
    </row>
    <row r="419" spans="1:21" s="134" customFormat="1" ht="19.5" customHeight="1" x14ac:dyDescent="0.45">
      <c r="A419" s="28"/>
      <c r="B419" s="34" t="s">
        <v>923</v>
      </c>
      <c r="C419" s="36"/>
      <c r="D419" s="35"/>
      <c r="E419" s="35">
        <v>1</v>
      </c>
      <c r="F419" s="35"/>
      <c r="G419" s="35"/>
      <c r="H419" s="35"/>
      <c r="I419" s="35"/>
      <c r="J419" s="35"/>
      <c r="K419" s="35">
        <v>4</v>
      </c>
      <c r="L419" s="35"/>
      <c r="M419" s="35"/>
      <c r="N419" s="35"/>
      <c r="O419" s="35"/>
      <c r="P419" s="35"/>
      <c r="Q419" s="35"/>
      <c r="R419" s="35"/>
      <c r="S419" s="52">
        <v>1</v>
      </c>
      <c r="T419" s="37"/>
      <c r="U419" s="36">
        <f t="shared" si="58"/>
        <v>6</v>
      </c>
    </row>
    <row r="420" spans="1:21" s="134" customFormat="1" ht="19.5" customHeight="1" x14ac:dyDescent="0.45">
      <c r="A420" s="28"/>
      <c r="B420" s="34" t="s">
        <v>922</v>
      </c>
      <c r="C420" s="36"/>
      <c r="D420" s="35"/>
      <c r="E420" s="35"/>
      <c r="F420" s="35"/>
      <c r="G420" s="35"/>
      <c r="H420" s="35">
        <v>1</v>
      </c>
      <c r="I420" s="35"/>
      <c r="J420" s="35"/>
      <c r="K420" s="35">
        <v>4</v>
      </c>
      <c r="L420" s="35"/>
      <c r="M420" s="35">
        <v>0</v>
      </c>
      <c r="N420" s="35"/>
      <c r="O420" s="48"/>
      <c r="P420" s="35"/>
      <c r="Q420" s="35"/>
      <c r="R420" s="35"/>
      <c r="S420" s="52"/>
      <c r="T420" s="37"/>
      <c r="U420" s="36">
        <f t="shared" si="58"/>
        <v>5</v>
      </c>
    </row>
    <row r="421" spans="1:21" s="134" customFormat="1" ht="19.5" customHeight="1" x14ac:dyDescent="0.45">
      <c r="A421" s="28"/>
      <c r="B421" s="34" t="s">
        <v>921</v>
      </c>
      <c r="C421" s="36"/>
      <c r="D421" s="35"/>
      <c r="E421" s="35">
        <v>1</v>
      </c>
      <c r="F421" s="35"/>
      <c r="G421" s="35"/>
      <c r="H421" s="35"/>
      <c r="I421" s="35"/>
      <c r="J421" s="35"/>
      <c r="K421" s="35">
        <v>4</v>
      </c>
      <c r="L421" s="35"/>
      <c r="M421" s="48"/>
      <c r="N421" s="35"/>
      <c r="O421" s="35"/>
      <c r="P421" s="35"/>
      <c r="Q421" s="35"/>
      <c r="R421" s="35"/>
      <c r="S421" s="52"/>
      <c r="T421" s="37"/>
      <c r="U421" s="36">
        <f t="shared" si="58"/>
        <v>5</v>
      </c>
    </row>
    <row r="422" spans="1:21" s="134" customFormat="1" ht="19.5" customHeight="1" x14ac:dyDescent="0.45">
      <c r="A422" s="28"/>
      <c r="B422" s="34" t="s">
        <v>920</v>
      </c>
      <c r="C422" s="36"/>
      <c r="D422" s="35"/>
      <c r="E422" s="35"/>
      <c r="F422" s="35"/>
      <c r="G422" s="35"/>
      <c r="H422" s="35">
        <v>1</v>
      </c>
      <c r="I422" s="35"/>
      <c r="J422" s="35"/>
      <c r="K422" s="35">
        <v>6</v>
      </c>
      <c r="L422" s="35"/>
      <c r="M422" s="35"/>
      <c r="N422" s="35"/>
      <c r="O422" s="35"/>
      <c r="P422" s="35"/>
      <c r="Q422" s="35"/>
      <c r="R422" s="35"/>
      <c r="S422" s="52">
        <v>1</v>
      </c>
      <c r="T422" s="37"/>
      <c r="U422" s="36">
        <f t="shared" si="58"/>
        <v>8</v>
      </c>
    </row>
    <row r="423" spans="1:21" s="134" customFormat="1" ht="19.5" customHeight="1" x14ac:dyDescent="0.45">
      <c r="A423" s="28"/>
      <c r="B423" s="34" t="s">
        <v>919</v>
      </c>
      <c r="C423" s="36"/>
      <c r="D423" s="35"/>
      <c r="E423" s="35">
        <v>1</v>
      </c>
      <c r="F423" s="35"/>
      <c r="G423" s="35"/>
      <c r="H423" s="35"/>
      <c r="I423" s="35"/>
      <c r="J423" s="35">
        <v>1</v>
      </c>
      <c r="K423" s="35">
        <v>3</v>
      </c>
      <c r="L423" s="35"/>
      <c r="M423" s="35"/>
      <c r="N423" s="35"/>
      <c r="O423" s="35"/>
      <c r="P423" s="35"/>
      <c r="Q423" s="35"/>
      <c r="R423" s="35"/>
      <c r="S423" s="52">
        <v>1</v>
      </c>
      <c r="T423" s="37"/>
      <c r="U423" s="36">
        <f t="shared" si="58"/>
        <v>6</v>
      </c>
    </row>
    <row r="424" spans="1:21" s="134" customFormat="1" ht="19.5" customHeight="1" x14ac:dyDescent="0.45">
      <c r="A424" s="28"/>
      <c r="B424" s="34" t="s">
        <v>918</v>
      </c>
      <c r="C424" s="36"/>
      <c r="D424" s="35"/>
      <c r="E424" s="36">
        <v>1</v>
      </c>
      <c r="F424" s="36"/>
      <c r="G424" s="36"/>
      <c r="H424" s="36"/>
      <c r="I424" s="35"/>
      <c r="J424" s="35">
        <v>1</v>
      </c>
      <c r="K424" s="35">
        <v>3</v>
      </c>
      <c r="L424" s="35"/>
      <c r="M424" s="48"/>
      <c r="N424" s="35"/>
      <c r="O424" s="35"/>
      <c r="P424" s="35"/>
      <c r="Q424" s="35"/>
      <c r="R424" s="35"/>
      <c r="S424" s="52">
        <v>1</v>
      </c>
      <c r="T424" s="37"/>
      <c r="U424" s="36">
        <f t="shared" si="58"/>
        <v>6</v>
      </c>
    </row>
    <row r="425" spans="1:21" s="134" customFormat="1" ht="19.5" customHeight="1" x14ac:dyDescent="0.45">
      <c r="A425" s="28"/>
      <c r="B425" s="34" t="s">
        <v>917</v>
      </c>
      <c r="C425" s="36"/>
      <c r="D425" s="35"/>
      <c r="E425" s="36">
        <v>1</v>
      </c>
      <c r="F425" s="36"/>
      <c r="G425" s="36"/>
      <c r="H425" s="36"/>
      <c r="I425" s="35"/>
      <c r="J425" s="35"/>
      <c r="K425" s="35">
        <v>4</v>
      </c>
      <c r="L425" s="35"/>
      <c r="M425" s="35"/>
      <c r="N425" s="35"/>
      <c r="O425" s="35"/>
      <c r="P425" s="35"/>
      <c r="Q425" s="35"/>
      <c r="R425" s="35"/>
      <c r="S425" s="52">
        <v>0</v>
      </c>
      <c r="T425" s="37"/>
      <c r="U425" s="36">
        <f t="shared" si="58"/>
        <v>5</v>
      </c>
    </row>
    <row r="426" spans="1:21" s="134" customFormat="1" ht="19.5" customHeight="1" x14ac:dyDescent="0.45">
      <c r="A426" s="28"/>
      <c r="B426" s="34" t="s">
        <v>916</v>
      </c>
      <c r="C426" s="36"/>
      <c r="D426" s="35"/>
      <c r="E426" s="35">
        <v>1</v>
      </c>
      <c r="F426" s="35"/>
      <c r="G426" s="35"/>
      <c r="H426" s="35"/>
      <c r="I426" s="35"/>
      <c r="J426" s="35"/>
      <c r="K426" s="35">
        <v>4</v>
      </c>
      <c r="L426" s="35"/>
      <c r="M426" s="35"/>
      <c r="N426" s="35"/>
      <c r="O426" s="35"/>
      <c r="P426" s="35"/>
      <c r="Q426" s="35"/>
      <c r="R426" s="35"/>
      <c r="S426" s="52"/>
      <c r="T426" s="37"/>
      <c r="U426" s="36">
        <f t="shared" si="58"/>
        <v>5</v>
      </c>
    </row>
    <row r="427" spans="1:21" s="134" customFormat="1" ht="19.5" customHeight="1" x14ac:dyDescent="0.45">
      <c r="A427" s="28"/>
      <c r="B427" s="41"/>
      <c r="C427" s="28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55"/>
      <c r="T427" s="33"/>
      <c r="U427" s="28"/>
    </row>
    <row r="428" spans="1:21" s="134" customFormat="1" ht="19.5" customHeight="1" x14ac:dyDescent="0.45">
      <c r="A428" s="28"/>
      <c r="B428" s="41"/>
      <c r="C428" s="28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55"/>
      <c r="T428" s="33"/>
      <c r="U428" s="28"/>
    </row>
    <row r="429" spans="1:21" s="134" customFormat="1" ht="19.5" customHeight="1" x14ac:dyDescent="0.45">
      <c r="A429" s="28"/>
      <c r="B429" s="41"/>
      <c r="C429" s="28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55"/>
      <c r="T429" s="33"/>
      <c r="U429" s="28"/>
    </row>
    <row r="430" spans="1:21" s="134" customFormat="1" ht="19.5" customHeight="1" x14ac:dyDescent="0.45">
      <c r="A430" s="28"/>
      <c r="B430" s="41"/>
      <c r="C430" s="28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55"/>
      <c r="T430" s="33"/>
      <c r="U430" s="28"/>
    </row>
    <row r="431" spans="1:21" s="134" customFormat="1" ht="19.5" customHeight="1" x14ac:dyDescent="0.45">
      <c r="A431" s="28"/>
      <c r="B431" s="41"/>
      <c r="C431" s="28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55"/>
      <c r="T431" s="33"/>
      <c r="U431" s="28"/>
    </row>
    <row r="432" spans="1:21" s="134" customFormat="1" ht="19.5" customHeight="1" x14ac:dyDescent="0.45">
      <c r="A432" s="28"/>
      <c r="B432" s="41" t="s">
        <v>915</v>
      </c>
      <c r="C432" s="42">
        <f t="shared" ref="C432:I432" si="59">SUM(C418:C426)</f>
        <v>0</v>
      </c>
      <c r="D432" s="42">
        <f t="shared" si="59"/>
        <v>0</v>
      </c>
      <c r="E432" s="42">
        <f t="shared" si="59"/>
        <v>7</v>
      </c>
      <c r="F432" s="42">
        <f t="shared" si="59"/>
        <v>0</v>
      </c>
      <c r="G432" s="42">
        <f>SUM(G418:G426)</f>
        <v>0</v>
      </c>
      <c r="H432" s="42">
        <f t="shared" si="59"/>
        <v>2</v>
      </c>
      <c r="I432" s="42">
        <f t="shared" si="59"/>
        <v>0</v>
      </c>
      <c r="J432" s="42">
        <f>SUM(J418:J426)</f>
        <v>3</v>
      </c>
      <c r="K432" s="42">
        <f t="shared" ref="K432:U432" si="60">SUM(K418:K426)</f>
        <v>36</v>
      </c>
      <c r="L432" s="42">
        <f t="shared" si="60"/>
        <v>0</v>
      </c>
      <c r="M432" s="42">
        <f t="shared" si="60"/>
        <v>0</v>
      </c>
      <c r="N432" s="42">
        <f t="shared" si="60"/>
        <v>0</v>
      </c>
      <c r="O432" s="42">
        <f t="shared" si="60"/>
        <v>0</v>
      </c>
      <c r="P432" s="42">
        <f t="shared" si="60"/>
        <v>0</v>
      </c>
      <c r="Q432" s="42">
        <f t="shared" si="60"/>
        <v>0</v>
      </c>
      <c r="R432" s="42">
        <f>SUM(R418:R426)</f>
        <v>0</v>
      </c>
      <c r="S432" s="43">
        <f t="shared" si="60"/>
        <v>5</v>
      </c>
      <c r="T432" s="43">
        <f t="shared" si="60"/>
        <v>0</v>
      </c>
      <c r="U432" s="42">
        <f t="shared" si="60"/>
        <v>53</v>
      </c>
    </row>
    <row r="433" spans="1:21" s="134" customFormat="1" ht="19.5" customHeight="1" x14ac:dyDescent="0.45">
      <c r="A433" s="42"/>
      <c r="B433" s="44" t="s">
        <v>169</v>
      </c>
      <c r="C433" s="42">
        <f t="shared" ref="C433:U433" si="61">SUM(C417+C432)</f>
        <v>1</v>
      </c>
      <c r="D433" s="42">
        <f t="shared" si="61"/>
        <v>0</v>
      </c>
      <c r="E433" s="42">
        <f t="shared" si="61"/>
        <v>7</v>
      </c>
      <c r="F433" s="42">
        <f t="shared" si="61"/>
        <v>0</v>
      </c>
      <c r="G433" s="42">
        <f>SUM(G417+G432)</f>
        <v>0</v>
      </c>
      <c r="H433" s="42">
        <f t="shared" si="61"/>
        <v>2</v>
      </c>
      <c r="I433" s="42">
        <f t="shared" si="61"/>
        <v>0</v>
      </c>
      <c r="J433" s="42">
        <f t="shared" si="61"/>
        <v>7</v>
      </c>
      <c r="K433" s="42">
        <f t="shared" si="61"/>
        <v>52</v>
      </c>
      <c r="L433" s="42">
        <f t="shared" si="61"/>
        <v>0</v>
      </c>
      <c r="M433" s="42">
        <f t="shared" si="61"/>
        <v>0</v>
      </c>
      <c r="N433" s="42">
        <f t="shared" si="61"/>
        <v>0</v>
      </c>
      <c r="O433" s="42">
        <f t="shared" si="61"/>
        <v>0</v>
      </c>
      <c r="P433" s="42">
        <f t="shared" si="61"/>
        <v>0</v>
      </c>
      <c r="Q433" s="42">
        <f t="shared" si="61"/>
        <v>1</v>
      </c>
      <c r="R433" s="42">
        <f>SUM(R417+R432)</f>
        <v>0</v>
      </c>
      <c r="S433" s="43">
        <f t="shared" si="61"/>
        <v>8</v>
      </c>
      <c r="T433" s="43">
        <f t="shared" si="61"/>
        <v>1</v>
      </c>
      <c r="U433" s="42">
        <f t="shared" si="61"/>
        <v>79</v>
      </c>
    </row>
    <row r="434" spans="1:21" s="71" customFormat="1" ht="19.5" customHeight="1" x14ac:dyDescent="0.45">
      <c r="A434" s="49"/>
      <c r="B434" s="50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51"/>
      <c r="T434" s="51"/>
      <c r="U434" s="49"/>
    </row>
    <row r="435" spans="1:21" s="71" customFormat="1" ht="19.5" customHeight="1" x14ac:dyDescent="0.45">
      <c r="A435" s="45"/>
      <c r="B435" s="46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7"/>
      <c r="T435" s="47"/>
      <c r="U435" s="45"/>
    </row>
    <row r="436" spans="1:21" s="71" customFormat="1" ht="19.5" customHeight="1" x14ac:dyDescent="0.45">
      <c r="A436" s="45"/>
      <c r="B436" s="46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7"/>
      <c r="T436" s="47"/>
      <c r="U436" s="45"/>
    </row>
    <row r="437" spans="1:21" s="71" customFormat="1" ht="19.5" customHeight="1" x14ac:dyDescent="0.45">
      <c r="A437" s="45"/>
      <c r="B437" s="46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7"/>
      <c r="T437" s="47"/>
      <c r="U437" s="45"/>
    </row>
    <row r="438" spans="1:21" s="71" customFormat="1" ht="19.5" customHeight="1" x14ac:dyDescent="0.45">
      <c r="A438" s="45"/>
      <c r="B438" s="46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7"/>
      <c r="T438" s="47"/>
      <c r="U438" s="45"/>
    </row>
    <row r="439" spans="1:21" s="71" customFormat="1" ht="19.5" customHeight="1" x14ac:dyDescent="0.45">
      <c r="A439" s="45"/>
      <c r="B439" s="46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7"/>
      <c r="T439" s="47"/>
      <c r="U439" s="45"/>
    </row>
    <row r="440" spans="1:21" s="134" customFormat="1" ht="19.5" customHeight="1" x14ac:dyDescent="0.45">
      <c r="A440" s="28"/>
      <c r="B440" s="41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33"/>
      <c r="T440" s="33"/>
      <c r="U440" s="28"/>
    </row>
    <row r="441" spans="1:21" s="133" customFormat="1" ht="19.5" customHeight="1" x14ac:dyDescent="0.45">
      <c r="A441" s="61">
        <v>17</v>
      </c>
      <c r="B441" s="62" t="s">
        <v>914</v>
      </c>
      <c r="C441" s="32">
        <v>1</v>
      </c>
      <c r="D441" s="32"/>
      <c r="E441" s="32"/>
      <c r="F441" s="32"/>
      <c r="G441" s="32"/>
      <c r="H441" s="32"/>
      <c r="I441" s="32"/>
      <c r="J441" s="32">
        <v>4</v>
      </c>
      <c r="K441" s="32">
        <v>16</v>
      </c>
      <c r="L441" s="32"/>
      <c r="M441" s="32"/>
      <c r="N441" s="32"/>
      <c r="O441" s="32"/>
      <c r="P441" s="32"/>
      <c r="Q441" s="32">
        <v>1</v>
      </c>
      <c r="R441" s="32"/>
      <c r="S441" s="55">
        <v>1</v>
      </c>
      <c r="T441" s="55">
        <v>1</v>
      </c>
      <c r="U441" s="32">
        <f>SUM(C441:T441)</f>
        <v>24</v>
      </c>
    </row>
    <row r="442" spans="1:21" s="134" customFormat="1" ht="19.5" customHeight="1" x14ac:dyDescent="0.45">
      <c r="A442" s="28"/>
      <c r="B442" s="34" t="s">
        <v>913</v>
      </c>
      <c r="C442" s="36"/>
      <c r="D442" s="36"/>
      <c r="E442" s="36">
        <v>1</v>
      </c>
      <c r="F442" s="36"/>
      <c r="G442" s="36"/>
      <c r="H442" s="36"/>
      <c r="I442" s="36"/>
      <c r="J442" s="36">
        <v>1</v>
      </c>
      <c r="K442" s="36">
        <v>3</v>
      </c>
      <c r="L442" s="36"/>
      <c r="M442" s="36"/>
      <c r="N442" s="36"/>
      <c r="O442" s="36"/>
      <c r="P442" s="36"/>
      <c r="Q442" s="36"/>
      <c r="R442" s="36"/>
      <c r="S442" s="37">
        <v>1</v>
      </c>
      <c r="T442" s="37"/>
      <c r="U442" s="36">
        <f>SUM(C442:T442)</f>
        <v>6</v>
      </c>
    </row>
    <row r="443" spans="1:21" s="134" customFormat="1" ht="19.5" customHeight="1" x14ac:dyDescent="0.45">
      <c r="A443" s="28"/>
      <c r="B443" s="34" t="s">
        <v>912</v>
      </c>
      <c r="C443" s="36"/>
      <c r="D443" s="36"/>
      <c r="E443" s="36">
        <v>1</v>
      </c>
      <c r="F443" s="36"/>
      <c r="G443" s="36"/>
      <c r="H443" s="36"/>
      <c r="I443" s="36"/>
      <c r="J443" s="36">
        <v>1</v>
      </c>
      <c r="K443" s="36">
        <v>3</v>
      </c>
      <c r="L443" s="36"/>
      <c r="M443" s="36">
        <v>0</v>
      </c>
      <c r="N443" s="36"/>
      <c r="O443" s="36"/>
      <c r="P443" s="36"/>
      <c r="Q443" s="36"/>
      <c r="R443" s="36"/>
      <c r="S443" s="37">
        <v>1</v>
      </c>
      <c r="T443" s="37"/>
      <c r="U443" s="36">
        <f>SUM(C443:T443)</f>
        <v>6</v>
      </c>
    </row>
    <row r="444" spans="1:21" s="134" customFormat="1" ht="19.5" customHeight="1" x14ac:dyDescent="0.45">
      <c r="A444" s="28"/>
      <c r="B444" s="34" t="s">
        <v>911</v>
      </c>
      <c r="C444" s="36"/>
      <c r="D444" s="36"/>
      <c r="E444" s="36">
        <v>1</v>
      </c>
      <c r="F444" s="36"/>
      <c r="G444" s="36"/>
      <c r="H444" s="36"/>
      <c r="I444" s="36"/>
      <c r="J444" s="36"/>
      <c r="K444" s="36">
        <v>4</v>
      </c>
      <c r="L444" s="36"/>
      <c r="M444" s="36"/>
      <c r="N444" s="36"/>
      <c r="O444" s="36"/>
      <c r="P444" s="36"/>
      <c r="Q444" s="36"/>
      <c r="R444" s="36"/>
      <c r="S444" s="37">
        <v>1</v>
      </c>
      <c r="T444" s="37"/>
      <c r="U444" s="36">
        <f>SUM(C444:T444)</f>
        <v>6</v>
      </c>
    </row>
    <row r="445" spans="1:21" s="134" customFormat="1" ht="19.5" customHeight="1" x14ac:dyDescent="0.45">
      <c r="A445" s="28"/>
      <c r="B445" s="34" t="s">
        <v>910</v>
      </c>
      <c r="C445" s="36"/>
      <c r="D445" s="36"/>
      <c r="E445" s="35">
        <v>1</v>
      </c>
      <c r="F445" s="36"/>
      <c r="G445" s="36"/>
      <c r="H445" s="36"/>
      <c r="I445" s="36"/>
      <c r="J445" s="36">
        <v>1</v>
      </c>
      <c r="K445" s="36">
        <v>3</v>
      </c>
      <c r="L445" s="36"/>
      <c r="M445" s="36"/>
      <c r="N445" s="36"/>
      <c r="O445" s="36"/>
      <c r="P445" s="36"/>
      <c r="Q445" s="36"/>
      <c r="R445" s="36"/>
      <c r="S445" s="37"/>
      <c r="T445" s="37"/>
      <c r="U445" s="36">
        <f>SUM(C445:T445)</f>
        <v>5</v>
      </c>
    </row>
    <row r="446" spans="1:21" s="134" customFormat="1" ht="19.5" customHeight="1" x14ac:dyDescent="0.45">
      <c r="A446" s="28"/>
      <c r="B446" s="41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33"/>
      <c r="T446" s="33"/>
      <c r="U446" s="28"/>
    </row>
    <row r="447" spans="1:21" s="134" customFormat="1" ht="19.5" customHeight="1" x14ac:dyDescent="0.45">
      <c r="A447" s="28"/>
      <c r="B447" s="41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33"/>
      <c r="T447" s="33"/>
      <c r="U447" s="28"/>
    </row>
    <row r="448" spans="1:21" s="134" customFormat="1" ht="19.5" customHeight="1" x14ac:dyDescent="0.45">
      <c r="A448" s="28"/>
      <c r="B448" s="41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33"/>
      <c r="T448" s="33"/>
      <c r="U448" s="28"/>
    </row>
    <row r="449" spans="1:21" s="134" customFormat="1" ht="19.5" customHeight="1" x14ac:dyDescent="0.45">
      <c r="A449" s="28"/>
      <c r="B449" s="41" t="s">
        <v>909</v>
      </c>
      <c r="C449" s="42">
        <f t="shared" ref="C449:I449" si="62">SUM(C442:C445)</f>
        <v>0</v>
      </c>
      <c r="D449" s="42">
        <f t="shared" si="62"/>
        <v>0</v>
      </c>
      <c r="E449" s="42">
        <f t="shared" si="62"/>
        <v>4</v>
      </c>
      <c r="F449" s="42">
        <f t="shared" si="62"/>
        <v>0</v>
      </c>
      <c r="G449" s="42">
        <f>SUM(G442:G445)</f>
        <v>0</v>
      </c>
      <c r="H449" s="42">
        <f t="shared" si="62"/>
        <v>0</v>
      </c>
      <c r="I449" s="42">
        <f t="shared" si="62"/>
        <v>0</v>
      </c>
      <c r="J449" s="42">
        <f>SUM(J442:J445)</f>
        <v>3</v>
      </c>
      <c r="K449" s="42">
        <f t="shared" ref="K449:U449" si="63">SUM(K442:K445)</f>
        <v>13</v>
      </c>
      <c r="L449" s="42">
        <f t="shared" si="63"/>
        <v>0</v>
      </c>
      <c r="M449" s="42">
        <f t="shared" si="63"/>
        <v>0</v>
      </c>
      <c r="N449" s="42">
        <f t="shared" si="63"/>
        <v>0</v>
      </c>
      <c r="O449" s="42">
        <f t="shared" si="63"/>
        <v>0</v>
      </c>
      <c r="P449" s="42">
        <f t="shared" si="63"/>
        <v>0</v>
      </c>
      <c r="Q449" s="42">
        <f t="shared" si="63"/>
        <v>0</v>
      </c>
      <c r="R449" s="42">
        <f>SUM(R442:R445)</f>
        <v>0</v>
      </c>
      <c r="S449" s="43">
        <f t="shared" si="63"/>
        <v>3</v>
      </c>
      <c r="T449" s="43">
        <f t="shared" si="63"/>
        <v>0</v>
      </c>
      <c r="U449" s="42">
        <f t="shared" si="63"/>
        <v>23</v>
      </c>
    </row>
    <row r="450" spans="1:21" s="134" customFormat="1" ht="19.5" customHeight="1" x14ac:dyDescent="0.45">
      <c r="A450" s="42"/>
      <c r="B450" s="44" t="s">
        <v>169</v>
      </c>
      <c r="C450" s="42">
        <f t="shared" ref="C450:U450" si="64">SUM(C441+C449)</f>
        <v>1</v>
      </c>
      <c r="D450" s="42">
        <f t="shared" si="64"/>
        <v>0</v>
      </c>
      <c r="E450" s="42">
        <f t="shared" si="64"/>
        <v>4</v>
      </c>
      <c r="F450" s="42">
        <f t="shared" si="64"/>
        <v>0</v>
      </c>
      <c r="G450" s="42">
        <f>SUM(G441+G449)</f>
        <v>0</v>
      </c>
      <c r="H450" s="42">
        <f t="shared" si="64"/>
        <v>0</v>
      </c>
      <c r="I450" s="42">
        <f t="shared" si="64"/>
        <v>0</v>
      </c>
      <c r="J450" s="42">
        <f t="shared" si="64"/>
        <v>7</v>
      </c>
      <c r="K450" s="42">
        <f t="shared" si="64"/>
        <v>29</v>
      </c>
      <c r="L450" s="42">
        <f t="shared" si="64"/>
        <v>0</v>
      </c>
      <c r="M450" s="42">
        <f t="shared" si="64"/>
        <v>0</v>
      </c>
      <c r="N450" s="42">
        <f t="shared" si="64"/>
        <v>0</v>
      </c>
      <c r="O450" s="42">
        <f t="shared" si="64"/>
        <v>0</v>
      </c>
      <c r="P450" s="42">
        <f t="shared" si="64"/>
        <v>0</v>
      </c>
      <c r="Q450" s="42">
        <f t="shared" si="64"/>
        <v>1</v>
      </c>
      <c r="R450" s="42">
        <f>SUM(R441+R449)</f>
        <v>0</v>
      </c>
      <c r="S450" s="43">
        <f t="shared" si="64"/>
        <v>4</v>
      </c>
      <c r="T450" s="43">
        <f t="shared" si="64"/>
        <v>1</v>
      </c>
      <c r="U450" s="42">
        <f t="shared" si="64"/>
        <v>47</v>
      </c>
    </row>
    <row r="451" spans="1:21" s="71" customFormat="1" ht="19.5" customHeight="1" x14ac:dyDescent="0.45">
      <c r="A451" s="49"/>
      <c r="B451" s="50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51"/>
      <c r="T451" s="51"/>
      <c r="U451" s="49"/>
    </row>
    <row r="452" spans="1:21" s="71" customFormat="1" ht="19.5" customHeight="1" x14ac:dyDescent="0.45">
      <c r="A452" s="45"/>
      <c r="B452" s="46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7"/>
      <c r="T452" s="47"/>
      <c r="U452" s="45"/>
    </row>
    <row r="453" spans="1:21" s="71" customFormat="1" ht="19.5" customHeight="1" x14ac:dyDescent="0.45">
      <c r="A453" s="45"/>
      <c r="B453" s="46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7"/>
      <c r="T453" s="47"/>
      <c r="U453" s="45"/>
    </row>
    <row r="454" spans="1:21" s="71" customFormat="1" ht="19.5" customHeight="1" x14ac:dyDescent="0.45">
      <c r="A454" s="45"/>
      <c r="B454" s="46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7"/>
      <c r="T454" s="47"/>
      <c r="U454" s="45"/>
    </row>
    <row r="455" spans="1:21" s="71" customFormat="1" ht="19.5" customHeight="1" x14ac:dyDescent="0.45">
      <c r="A455" s="45"/>
      <c r="B455" s="46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7"/>
      <c r="T455" s="47"/>
      <c r="U455" s="45"/>
    </row>
    <row r="456" spans="1:21" s="71" customFormat="1" ht="19.5" customHeight="1" x14ac:dyDescent="0.45">
      <c r="A456" s="45"/>
      <c r="B456" s="46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7"/>
      <c r="T456" s="47"/>
      <c r="U456" s="45"/>
    </row>
    <row r="457" spans="1:21" s="71" customFormat="1" ht="19.5" customHeight="1" x14ac:dyDescent="0.45">
      <c r="A457" s="45"/>
      <c r="B457" s="46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7"/>
      <c r="T457" s="47"/>
      <c r="U457" s="45"/>
    </row>
    <row r="458" spans="1:21" s="71" customFormat="1" ht="19.5" customHeight="1" x14ac:dyDescent="0.45">
      <c r="A458" s="45"/>
      <c r="B458" s="46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7"/>
      <c r="T458" s="47"/>
      <c r="U458" s="45"/>
    </row>
    <row r="459" spans="1:21" s="71" customFormat="1" ht="19.5" customHeight="1" x14ac:dyDescent="0.45">
      <c r="A459" s="45"/>
      <c r="B459" s="46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7"/>
      <c r="T459" s="47"/>
      <c r="U459" s="45"/>
    </row>
    <row r="460" spans="1:21" s="71" customFormat="1" ht="19.5" customHeight="1" x14ac:dyDescent="0.45">
      <c r="A460" s="45"/>
      <c r="B460" s="46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7"/>
      <c r="T460" s="47"/>
      <c r="U460" s="45"/>
    </row>
    <row r="461" spans="1:21" s="71" customFormat="1" ht="19.5" customHeight="1" x14ac:dyDescent="0.45">
      <c r="A461" s="45"/>
      <c r="B461" s="46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7"/>
      <c r="T461" s="47"/>
      <c r="U461" s="45"/>
    </row>
    <row r="462" spans="1:21" s="71" customFormat="1" ht="19.5" customHeight="1" x14ac:dyDescent="0.45">
      <c r="A462" s="45"/>
      <c r="B462" s="46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7"/>
      <c r="T462" s="47"/>
      <c r="U462" s="45"/>
    </row>
    <row r="463" spans="1:21" s="71" customFormat="1" ht="19.5" customHeight="1" x14ac:dyDescent="0.45">
      <c r="A463" s="45"/>
      <c r="B463" s="46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7"/>
      <c r="T463" s="47"/>
      <c r="U463" s="45"/>
    </row>
    <row r="464" spans="1:21" s="134" customFormat="1" ht="19.5" customHeight="1" x14ac:dyDescent="0.45">
      <c r="A464" s="28"/>
      <c r="B464" s="41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33"/>
      <c r="T464" s="33"/>
      <c r="U464" s="28"/>
    </row>
    <row r="465" spans="1:21" s="134" customFormat="1" ht="19.5" customHeight="1" x14ac:dyDescent="0.45">
      <c r="A465" s="30">
        <v>18</v>
      </c>
      <c r="B465" s="31" t="s">
        <v>908</v>
      </c>
      <c r="C465" s="28">
        <v>1</v>
      </c>
      <c r="D465" s="28"/>
      <c r="E465" s="28"/>
      <c r="F465" s="28"/>
      <c r="G465" s="28"/>
      <c r="H465" s="28"/>
      <c r="I465" s="28"/>
      <c r="J465" s="32">
        <v>4</v>
      </c>
      <c r="K465" s="32">
        <v>16</v>
      </c>
      <c r="L465" s="28"/>
      <c r="M465" s="28"/>
      <c r="N465" s="28"/>
      <c r="O465" s="28"/>
      <c r="P465" s="28"/>
      <c r="Q465" s="28">
        <v>1</v>
      </c>
      <c r="R465" s="28"/>
      <c r="S465" s="33">
        <v>2</v>
      </c>
      <c r="T465" s="33">
        <v>1</v>
      </c>
      <c r="U465" s="28">
        <f t="shared" ref="U465:U472" si="65">SUM(C465:T465)</f>
        <v>25</v>
      </c>
    </row>
    <row r="466" spans="1:21" s="134" customFormat="1" ht="19.5" customHeight="1" x14ac:dyDescent="0.45">
      <c r="A466" s="28"/>
      <c r="B466" s="34" t="s">
        <v>907</v>
      </c>
      <c r="C466" s="36"/>
      <c r="D466" s="36"/>
      <c r="E466" s="36">
        <v>1</v>
      </c>
      <c r="F466" s="36"/>
      <c r="G466" s="36"/>
      <c r="H466" s="36"/>
      <c r="I466" s="36"/>
      <c r="J466" s="36"/>
      <c r="K466" s="36">
        <v>10</v>
      </c>
      <c r="L466" s="36"/>
      <c r="M466" s="36"/>
      <c r="N466" s="36"/>
      <c r="O466" s="36"/>
      <c r="P466" s="36"/>
      <c r="Q466" s="36"/>
      <c r="R466" s="36"/>
      <c r="S466" s="37">
        <v>1</v>
      </c>
      <c r="T466" s="37"/>
      <c r="U466" s="36">
        <f t="shared" si="65"/>
        <v>12</v>
      </c>
    </row>
    <row r="467" spans="1:21" s="134" customFormat="1" ht="19.5" customHeight="1" x14ac:dyDescent="0.45">
      <c r="A467" s="28"/>
      <c r="B467" s="34" t="s">
        <v>906</v>
      </c>
      <c r="C467" s="36"/>
      <c r="D467" s="36"/>
      <c r="E467" s="35">
        <v>1</v>
      </c>
      <c r="F467" s="36"/>
      <c r="G467" s="36"/>
      <c r="H467" s="36"/>
      <c r="I467" s="35"/>
      <c r="J467" s="35"/>
      <c r="K467" s="35">
        <v>4</v>
      </c>
      <c r="L467" s="35"/>
      <c r="M467" s="48"/>
      <c r="N467" s="35"/>
      <c r="O467" s="35"/>
      <c r="P467" s="35"/>
      <c r="Q467" s="35"/>
      <c r="R467" s="35"/>
      <c r="S467" s="52">
        <v>1</v>
      </c>
      <c r="T467" s="37"/>
      <c r="U467" s="36">
        <f t="shared" si="65"/>
        <v>6</v>
      </c>
    </row>
    <row r="468" spans="1:21" s="134" customFormat="1" ht="19.5" customHeight="1" x14ac:dyDescent="0.45">
      <c r="A468" s="28"/>
      <c r="B468" s="34" t="s">
        <v>905</v>
      </c>
      <c r="C468" s="36"/>
      <c r="D468" s="36"/>
      <c r="E468" s="35">
        <v>1</v>
      </c>
      <c r="F468" s="36"/>
      <c r="G468" s="36"/>
      <c r="H468" s="36"/>
      <c r="I468" s="35"/>
      <c r="J468" s="35">
        <v>1</v>
      </c>
      <c r="K468" s="35">
        <v>6</v>
      </c>
      <c r="L468" s="35"/>
      <c r="M468" s="35"/>
      <c r="N468" s="35"/>
      <c r="O468" s="35"/>
      <c r="P468" s="35"/>
      <c r="Q468" s="35"/>
      <c r="R468" s="35"/>
      <c r="S468" s="232">
        <v>0</v>
      </c>
      <c r="T468" s="37"/>
      <c r="U468" s="36">
        <f t="shared" si="65"/>
        <v>8</v>
      </c>
    </row>
    <row r="469" spans="1:21" s="134" customFormat="1" ht="19.5" customHeight="1" x14ac:dyDescent="0.45">
      <c r="A469" s="28"/>
      <c r="B469" s="34" t="s">
        <v>904</v>
      </c>
      <c r="C469" s="36"/>
      <c r="D469" s="36"/>
      <c r="E469" s="35">
        <v>1</v>
      </c>
      <c r="F469" s="36"/>
      <c r="G469" s="36"/>
      <c r="H469" s="36"/>
      <c r="I469" s="35"/>
      <c r="J469" s="35">
        <v>1</v>
      </c>
      <c r="K469" s="35">
        <v>4</v>
      </c>
      <c r="L469" s="35"/>
      <c r="M469" s="35"/>
      <c r="N469" s="63"/>
      <c r="O469" s="35"/>
      <c r="P469" s="35"/>
      <c r="Q469" s="35"/>
      <c r="R469" s="35"/>
      <c r="S469" s="52">
        <v>1</v>
      </c>
      <c r="T469" s="37"/>
      <c r="U469" s="36">
        <f t="shared" si="65"/>
        <v>7</v>
      </c>
    </row>
    <row r="470" spans="1:21" s="134" customFormat="1" ht="19.5" customHeight="1" x14ac:dyDescent="0.45">
      <c r="A470" s="28"/>
      <c r="B470" s="34" t="s">
        <v>903</v>
      </c>
      <c r="C470" s="36"/>
      <c r="D470" s="36"/>
      <c r="E470" s="35">
        <v>1</v>
      </c>
      <c r="F470" s="36"/>
      <c r="G470" s="36"/>
      <c r="H470" s="36"/>
      <c r="I470" s="35"/>
      <c r="J470" s="35"/>
      <c r="K470" s="35">
        <v>6</v>
      </c>
      <c r="L470" s="35"/>
      <c r="M470" s="48"/>
      <c r="N470" s="35"/>
      <c r="O470" s="35"/>
      <c r="P470" s="35"/>
      <c r="Q470" s="35"/>
      <c r="R470" s="35"/>
      <c r="S470" s="52">
        <v>1</v>
      </c>
      <c r="T470" s="37"/>
      <c r="U470" s="36">
        <f t="shared" si="65"/>
        <v>8</v>
      </c>
    </row>
    <row r="471" spans="1:21" s="134" customFormat="1" ht="19.5" customHeight="1" x14ac:dyDescent="0.45">
      <c r="A471" s="28"/>
      <c r="B471" s="34" t="s">
        <v>902</v>
      </c>
      <c r="C471" s="36"/>
      <c r="D471" s="36"/>
      <c r="E471" s="35"/>
      <c r="F471" s="36"/>
      <c r="G471" s="36"/>
      <c r="H471" s="36">
        <v>1</v>
      </c>
      <c r="I471" s="35"/>
      <c r="J471" s="35"/>
      <c r="K471" s="231">
        <v>3</v>
      </c>
      <c r="L471" s="35"/>
      <c r="M471" s="35"/>
      <c r="N471" s="35"/>
      <c r="O471" s="35"/>
      <c r="P471" s="35"/>
      <c r="Q471" s="35"/>
      <c r="R471" s="35"/>
      <c r="S471" s="52">
        <v>0</v>
      </c>
      <c r="T471" s="37"/>
      <c r="U471" s="36">
        <f t="shared" si="65"/>
        <v>4</v>
      </c>
    </row>
    <row r="472" spans="1:21" s="134" customFormat="1" ht="19.5" customHeight="1" x14ac:dyDescent="0.45">
      <c r="A472" s="28"/>
      <c r="B472" s="34" t="s">
        <v>901</v>
      </c>
      <c r="C472" s="36"/>
      <c r="D472" s="36"/>
      <c r="E472" s="35"/>
      <c r="F472" s="36"/>
      <c r="G472" s="36"/>
      <c r="H472" s="36">
        <v>1</v>
      </c>
      <c r="I472" s="35"/>
      <c r="J472" s="35"/>
      <c r="K472" s="35">
        <v>2</v>
      </c>
      <c r="L472" s="35"/>
      <c r="M472" s="35">
        <v>1</v>
      </c>
      <c r="N472" s="35"/>
      <c r="O472" s="35"/>
      <c r="P472" s="35"/>
      <c r="Q472" s="35"/>
      <c r="R472" s="35"/>
      <c r="S472" s="52">
        <v>0</v>
      </c>
      <c r="T472" s="37"/>
      <c r="U472" s="36">
        <f t="shared" si="65"/>
        <v>4</v>
      </c>
    </row>
    <row r="473" spans="1:21" s="134" customFormat="1" ht="19.5" customHeight="1" x14ac:dyDescent="0.45">
      <c r="A473" s="28"/>
      <c r="B473" s="41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33"/>
      <c r="T473" s="33"/>
      <c r="U473" s="28"/>
    </row>
    <row r="474" spans="1:21" s="134" customFormat="1" ht="19.5" customHeight="1" x14ac:dyDescent="0.45">
      <c r="A474" s="28"/>
      <c r="B474" s="41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33"/>
      <c r="T474" s="33"/>
      <c r="U474" s="28"/>
    </row>
    <row r="475" spans="1:21" s="134" customFormat="1" ht="19.5" customHeight="1" x14ac:dyDescent="0.45">
      <c r="A475" s="28"/>
      <c r="B475" s="41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33"/>
      <c r="T475" s="33"/>
      <c r="U475" s="28"/>
    </row>
    <row r="476" spans="1:21" s="134" customFormat="1" ht="19.5" customHeight="1" x14ac:dyDescent="0.45">
      <c r="A476" s="28"/>
      <c r="B476" s="41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33"/>
      <c r="T476" s="33"/>
      <c r="U476" s="28"/>
    </row>
    <row r="477" spans="1:21" s="134" customFormat="1" ht="19.5" customHeight="1" x14ac:dyDescent="0.45">
      <c r="A477" s="28"/>
      <c r="B477" s="41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33"/>
      <c r="T477" s="33"/>
      <c r="U477" s="28"/>
    </row>
    <row r="478" spans="1:21" s="134" customFormat="1" ht="19.5" customHeight="1" x14ac:dyDescent="0.45">
      <c r="A478" s="28"/>
      <c r="B478" s="41" t="s">
        <v>170</v>
      </c>
      <c r="C478" s="42">
        <f t="shared" ref="C478:I478" si="66">SUM(C466:C472)</f>
        <v>0</v>
      </c>
      <c r="D478" s="42">
        <f t="shared" si="66"/>
        <v>0</v>
      </c>
      <c r="E478" s="42">
        <f t="shared" si="66"/>
        <v>5</v>
      </c>
      <c r="F478" s="42">
        <f t="shared" si="66"/>
        <v>0</v>
      </c>
      <c r="G478" s="42">
        <f>SUM(G466:G472)</f>
        <v>0</v>
      </c>
      <c r="H478" s="42">
        <f t="shared" si="66"/>
        <v>2</v>
      </c>
      <c r="I478" s="42">
        <f t="shared" si="66"/>
        <v>0</v>
      </c>
      <c r="J478" s="42">
        <f>SUM(J466:J472)</f>
        <v>2</v>
      </c>
      <c r="K478" s="42">
        <f t="shared" ref="K478:U478" si="67">SUM(K466:K472)</f>
        <v>35</v>
      </c>
      <c r="L478" s="42">
        <f t="shared" si="67"/>
        <v>0</v>
      </c>
      <c r="M478" s="42">
        <f t="shared" si="67"/>
        <v>1</v>
      </c>
      <c r="N478" s="42">
        <f t="shared" si="67"/>
        <v>0</v>
      </c>
      <c r="O478" s="42">
        <f t="shared" si="67"/>
        <v>0</v>
      </c>
      <c r="P478" s="42">
        <f t="shared" si="67"/>
        <v>0</v>
      </c>
      <c r="Q478" s="42">
        <f t="shared" si="67"/>
        <v>0</v>
      </c>
      <c r="R478" s="42">
        <f>SUM(R466:R472)</f>
        <v>0</v>
      </c>
      <c r="S478" s="43">
        <f t="shared" si="67"/>
        <v>4</v>
      </c>
      <c r="T478" s="43">
        <f t="shared" si="67"/>
        <v>0</v>
      </c>
      <c r="U478" s="42">
        <f t="shared" si="67"/>
        <v>49</v>
      </c>
    </row>
    <row r="479" spans="1:21" s="134" customFormat="1" ht="19.5" customHeight="1" x14ac:dyDescent="0.45">
      <c r="A479" s="42"/>
      <c r="B479" s="44" t="s">
        <v>169</v>
      </c>
      <c r="C479" s="42">
        <f t="shared" ref="C479:U479" si="68">SUM(C465+C478)</f>
        <v>1</v>
      </c>
      <c r="D479" s="42">
        <f t="shared" si="68"/>
        <v>0</v>
      </c>
      <c r="E479" s="42">
        <f t="shared" si="68"/>
        <v>5</v>
      </c>
      <c r="F479" s="42">
        <f t="shared" si="68"/>
        <v>0</v>
      </c>
      <c r="G479" s="42">
        <f>SUM(G465+G478)</f>
        <v>0</v>
      </c>
      <c r="H479" s="42">
        <f t="shared" si="68"/>
        <v>2</v>
      </c>
      <c r="I479" s="42">
        <f t="shared" si="68"/>
        <v>0</v>
      </c>
      <c r="J479" s="42">
        <f t="shared" si="68"/>
        <v>6</v>
      </c>
      <c r="K479" s="42">
        <f t="shared" si="68"/>
        <v>51</v>
      </c>
      <c r="L479" s="42">
        <f t="shared" si="68"/>
        <v>0</v>
      </c>
      <c r="M479" s="42">
        <f t="shared" si="68"/>
        <v>1</v>
      </c>
      <c r="N479" s="42">
        <f t="shared" si="68"/>
        <v>0</v>
      </c>
      <c r="O479" s="42">
        <f t="shared" si="68"/>
        <v>0</v>
      </c>
      <c r="P479" s="42">
        <f t="shared" si="68"/>
        <v>0</v>
      </c>
      <c r="Q479" s="42">
        <f t="shared" si="68"/>
        <v>1</v>
      </c>
      <c r="R479" s="42">
        <f>SUM(R465+R478)</f>
        <v>0</v>
      </c>
      <c r="S479" s="43">
        <f t="shared" si="68"/>
        <v>6</v>
      </c>
      <c r="T479" s="43">
        <f t="shared" si="68"/>
        <v>1</v>
      </c>
      <c r="U479" s="42">
        <f t="shared" si="68"/>
        <v>74</v>
      </c>
    </row>
    <row r="480" spans="1:21" s="71" customFormat="1" ht="19.5" customHeight="1" x14ac:dyDescent="0.45">
      <c r="A480" s="49"/>
      <c r="B480" s="50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51"/>
      <c r="T480" s="51"/>
      <c r="U480" s="49"/>
    </row>
    <row r="481" spans="1:21" s="71" customFormat="1" ht="19.5" customHeight="1" x14ac:dyDescent="0.45">
      <c r="A481" s="45"/>
      <c r="B481" s="46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7"/>
      <c r="T481" s="47"/>
      <c r="U481" s="45"/>
    </row>
    <row r="482" spans="1:21" s="71" customFormat="1" ht="19.5" customHeight="1" x14ac:dyDescent="0.45">
      <c r="A482" s="45"/>
      <c r="B482" s="46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7"/>
      <c r="T482" s="47"/>
      <c r="U482" s="45"/>
    </row>
    <row r="483" spans="1:21" s="71" customFormat="1" ht="19.5" customHeight="1" x14ac:dyDescent="0.45">
      <c r="A483" s="45"/>
      <c r="B483" s="46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7"/>
      <c r="T483" s="47"/>
      <c r="U483" s="45"/>
    </row>
    <row r="484" spans="1:21" s="71" customFormat="1" ht="19.5" customHeight="1" x14ac:dyDescent="0.45">
      <c r="A484" s="45"/>
      <c r="B484" s="46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7"/>
      <c r="T484" s="47"/>
      <c r="U484" s="45"/>
    </row>
    <row r="485" spans="1:21" s="71" customFormat="1" ht="19.5" customHeight="1" x14ac:dyDescent="0.45">
      <c r="A485" s="45"/>
      <c r="B485" s="46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7"/>
      <c r="T485" s="47"/>
      <c r="U485" s="45"/>
    </row>
    <row r="486" spans="1:21" s="71" customFormat="1" ht="19.5" customHeight="1" x14ac:dyDescent="0.45">
      <c r="A486" s="45"/>
      <c r="B486" s="46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7"/>
      <c r="T486" s="47"/>
      <c r="U486" s="45"/>
    </row>
    <row r="487" spans="1:21" s="71" customFormat="1" ht="19.5" customHeight="1" x14ac:dyDescent="0.45">
      <c r="A487" s="45"/>
      <c r="B487" s="46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7"/>
      <c r="T487" s="47"/>
      <c r="U487" s="45"/>
    </row>
    <row r="488" spans="1:21" s="134" customFormat="1" ht="19.5" customHeight="1" x14ac:dyDescent="0.45">
      <c r="A488" s="28"/>
      <c r="B488" s="41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33"/>
      <c r="T488" s="33"/>
      <c r="U488" s="28"/>
    </row>
    <row r="489" spans="1:21" s="134" customFormat="1" ht="19.5" customHeight="1" x14ac:dyDescent="0.45">
      <c r="A489" s="30">
        <v>19</v>
      </c>
      <c r="B489" s="31" t="s">
        <v>900</v>
      </c>
      <c r="C489" s="28">
        <v>1</v>
      </c>
      <c r="D489" s="32"/>
      <c r="E489" s="32"/>
      <c r="F489" s="32"/>
      <c r="G489" s="32"/>
      <c r="H489" s="32"/>
      <c r="I489" s="32"/>
      <c r="J489" s="32">
        <v>4</v>
      </c>
      <c r="K489" s="32">
        <v>16</v>
      </c>
      <c r="L489" s="32"/>
      <c r="M489" s="32"/>
      <c r="N489" s="32"/>
      <c r="O489" s="32"/>
      <c r="P489" s="32">
        <v>0</v>
      </c>
      <c r="Q489" s="32">
        <v>1</v>
      </c>
      <c r="R489" s="32"/>
      <c r="S489" s="55">
        <v>2</v>
      </c>
      <c r="T489" s="33">
        <v>2</v>
      </c>
      <c r="U489" s="28">
        <f t="shared" ref="U489:U501" si="69">SUM(C489:T489)</f>
        <v>26</v>
      </c>
    </row>
    <row r="490" spans="1:21" s="134" customFormat="1" ht="19.5" customHeight="1" x14ac:dyDescent="0.45">
      <c r="A490" s="28"/>
      <c r="B490" s="34" t="s">
        <v>899</v>
      </c>
      <c r="C490" s="36"/>
      <c r="D490" s="35"/>
      <c r="E490" s="36">
        <v>1</v>
      </c>
      <c r="F490" s="36"/>
      <c r="G490" s="36"/>
      <c r="H490" s="36"/>
      <c r="I490" s="36"/>
      <c r="J490" s="36">
        <v>1</v>
      </c>
      <c r="K490" s="36">
        <v>6</v>
      </c>
      <c r="L490" s="35"/>
      <c r="M490" s="35"/>
      <c r="N490" s="35"/>
      <c r="O490" s="35"/>
      <c r="P490" s="35"/>
      <c r="Q490" s="35"/>
      <c r="R490" s="35"/>
      <c r="S490" s="52">
        <v>1</v>
      </c>
      <c r="T490" s="37"/>
      <c r="U490" s="36">
        <f t="shared" si="69"/>
        <v>9</v>
      </c>
    </row>
    <row r="491" spans="1:21" s="134" customFormat="1" ht="19.5" customHeight="1" x14ac:dyDescent="0.45">
      <c r="A491" s="28"/>
      <c r="B491" s="34" t="s">
        <v>898</v>
      </c>
      <c r="C491" s="36"/>
      <c r="D491" s="35"/>
      <c r="E491" s="36">
        <v>1</v>
      </c>
      <c r="F491" s="36"/>
      <c r="G491" s="36"/>
      <c r="H491" s="36"/>
      <c r="I491" s="36"/>
      <c r="J491" s="36"/>
      <c r="K491" s="36">
        <v>4</v>
      </c>
      <c r="L491" s="35"/>
      <c r="M491" s="35"/>
      <c r="N491" s="35"/>
      <c r="O491" s="35"/>
      <c r="P491" s="35"/>
      <c r="Q491" s="35"/>
      <c r="R491" s="35"/>
      <c r="S491" s="52">
        <v>1</v>
      </c>
      <c r="T491" s="37"/>
      <c r="U491" s="36">
        <f t="shared" si="69"/>
        <v>6</v>
      </c>
    </row>
    <row r="492" spans="1:21" s="134" customFormat="1" ht="19.5" customHeight="1" x14ac:dyDescent="0.45">
      <c r="A492" s="28"/>
      <c r="B492" s="34" t="s">
        <v>897</v>
      </c>
      <c r="C492" s="36"/>
      <c r="D492" s="35"/>
      <c r="E492" s="36">
        <v>1</v>
      </c>
      <c r="F492" s="36"/>
      <c r="G492" s="36"/>
      <c r="H492" s="36"/>
      <c r="I492" s="36"/>
      <c r="J492" s="36"/>
      <c r="K492" s="36">
        <v>6</v>
      </c>
      <c r="L492" s="35"/>
      <c r="M492" s="35"/>
      <c r="N492" s="35"/>
      <c r="O492" s="35"/>
      <c r="P492" s="35"/>
      <c r="Q492" s="35"/>
      <c r="R492" s="35"/>
      <c r="S492" s="52">
        <v>1</v>
      </c>
      <c r="T492" s="37"/>
      <c r="U492" s="36">
        <f t="shared" si="69"/>
        <v>8</v>
      </c>
    </row>
    <row r="493" spans="1:21" s="134" customFormat="1" ht="19.5" customHeight="1" x14ac:dyDescent="0.45">
      <c r="A493" s="28"/>
      <c r="B493" s="34" t="s">
        <v>896</v>
      </c>
      <c r="C493" s="36"/>
      <c r="D493" s="35"/>
      <c r="E493" s="36">
        <v>1</v>
      </c>
      <c r="F493" s="36"/>
      <c r="G493" s="36"/>
      <c r="H493" s="36"/>
      <c r="I493" s="36"/>
      <c r="J493" s="36">
        <v>1</v>
      </c>
      <c r="K493" s="36">
        <v>4</v>
      </c>
      <c r="L493" s="35"/>
      <c r="M493" s="35"/>
      <c r="N493" s="35"/>
      <c r="O493" s="35"/>
      <c r="P493" s="35"/>
      <c r="Q493" s="35"/>
      <c r="R493" s="35"/>
      <c r="S493" s="52">
        <v>1</v>
      </c>
      <c r="T493" s="37"/>
      <c r="U493" s="36">
        <f t="shared" si="69"/>
        <v>7</v>
      </c>
    </row>
    <row r="494" spans="1:21" s="134" customFormat="1" ht="19.5" customHeight="1" x14ac:dyDescent="0.45">
      <c r="A494" s="28"/>
      <c r="B494" s="34" t="s">
        <v>895</v>
      </c>
      <c r="C494" s="36"/>
      <c r="D494" s="35"/>
      <c r="E494" s="36">
        <v>1</v>
      </c>
      <c r="F494" s="36"/>
      <c r="G494" s="36"/>
      <c r="H494" s="36"/>
      <c r="I494" s="36"/>
      <c r="J494" s="36"/>
      <c r="K494" s="36">
        <v>7</v>
      </c>
      <c r="L494" s="35"/>
      <c r="M494" s="35"/>
      <c r="N494" s="35"/>
      <c r="O494" s="35"/>
      <c r="P494" s="35"/>
      <c r="Q494" s="35"/>
      <c r="R494" s="35"/>
      <c r="S494" s="52">
        <v>1</v>
      </c>
      <c r="T494" s="37"/>
      <c r="U494" s="36">
        <f t="shared" si="69"/>
        <v>9</v>
      </c>
    </row>
    <row r="495" spans="1:21" s="134" customFormat="1" ht="19.5" customHeight="1" x14ac:dyDescent="0.45">
      <c r="A495" s="28"/>
      <c r="B495" s="34" t="s">
        <v>894</v>
      </c>
      <c r="C495" s="36"/>
      <c r="D495" s="35"/>
      <c r="E495" s="36">
        <v>1</v>
      </c>
      <c r="F495" s="36"/>
      <c r="G495" s="36"/>
      <c r="H495" s="36"/>
      <c r="I495" s="36"/>
      <c r="J495" s="36"/>
      <c r="K495" s="36">
        <v>5</v>
      </c>
      <c r="L495" s="35"/>
      <c r="M495" s="35">
        <v>1</v>
      </c>
      <c r="N495" s="35"/>
      <c r="O495" s="35"/>
      <c r="P495" s="35"/>
      <c r="Q495" s="35"/>
      <c r="R495" s="35"/>
      <c r="S495" s="52">
        <v>1</v>
      </c>
      <c r="T495" s="37"/>
      <c r="U495" s="36">
        <f t="shared" si="69"/>
        <v>8</v>
      </c>
    </row>
    <row r="496" spans="1:21" s="134" customFormat="1" ht="19.5" customHeight="1" x14ac:dyDescent="0.45">
      <c r="A496" s="28"/>
      <c r="B496" s="34" t="s">
        <v>893</v>
      </c>
      <c r="C496" s="36"/>
      <c r="D496" s="35"/>
      <c r="E496" s="36">
        <v>1</v>
      </c>
      <c r="F496" s="36"/>
      <c r="G496" s="36"/>
      <c r="H496" s="36"/>
      <c r="I496" s="36"/>
      <c r="J496" s="36">
        <v>1</v>
      </c>
      <c r="K496" s="36">
        <v>4</v>
      </c>
      <c r="L496" s="35"/>
      <c r="M496" s="35"/>
      <c r="N496" s="35"/>
      <c r="O496" s="35"/>
      <c r="P496" s="35"/>
      <c r="Q496" s="35"/>
      <c r="R496" s="35"/>
      <c r="S496" s="52">
        <v>1</v>
      </c>
      <c r="T496" s="37"/>
      <c r="U496" s="36">
        <f t="shared" si="69"/>
        <v>7</v>
      </c>
    </row>
    <row r="497" spans="1:21" s="134" customFormat="1" ht="19.5" customHeight="1" x14ac:dyDescent="0.45">
      <c r="A497" s="28"/>
      <c r="B497" s="34" t="s">
        <v>892</v>
      </c>
      <c r="C497" s="36"/>
      <c r="D497" s="35"/>
      <c r="E497" s="36">
        <v>1</v>
      </c>
      <c r="F497" s="36"/>
      <c r="G497" s="36"/>
      <c r="H497" s="36"/>
      <c r="I497" s="36"/>
      <c r="J497" s="36">
        <v>1</v>
      </c>
      <c r="K497" s="36">
        <v>4</v>
      </c>
      <c r="L497" s="35"/>
      <c r="M497" s="35">
        <v>1</v>
      </c>
      <c r="N497" s="35"/>
      <c r="O497" s="35"/>
      <c r="P497" s="35"/>
      <c r="Q497" s="35"/>
      <c r="R497" s="35"/>
      <c r="S497" s="52">
        <v>1</v>
      </c>
      <c r="T497" s="37"/>
      <c r="U497" s="36">
        <f t="shared" si="69"/>
        <v>8</v>
      </c>
    </row>
    <row r="498" spans="1:21" s="134" customFormat="1" ht="19.5" customHeight="1" x14ac:dyDescent="0.45">
      <c r="A498" s="28"/>
      <c r="B498" s="34" t="s">
        <v>891</v>
      </c>
      <c r="C498" s="36"/>
      <c r="D498" s="35"/>
      <c r="E498" s="36">
        <v>1</v>
      </c>
      <c r="F498" s="36"/>
      <c r="G498" s="36"/>
      <c r="H498" s="36"/>
      <c r="I498" s="36"/>
      <c r="J498" s="36"/>
      <c r="K498" s="36">
        <v>4</v>
      </c>
      <c r="L498" s="35"/>
      <c r="M498" s="35"/>
      <c r="N498" s="35"/>
      <c r="O498" s="35"/>
      <c r="P498" s="35"/>
      <c r="Q498" s="35"/>
      <c r="R498" s="35"/>
      <c r="S498" s="52">
        <v>1</v>
      </c>
      <c r="T498" s="37"/>
      <c r="U498" s="36">
        <f t="shared" si="69"/>
        <v>6</v>
      </c>
    </row>
    <row r="499" spans="1:21" s="134" customFormat="1" ht="19.5" customHeight="1" x14ac:dyDescent="0.45">
      <c r="A499" s="28"/>
      <c r="B499" s="34" t="s">
        <v>890</v>
      </c>
      <c r="C499" s="36"/>
      <c r="D499" s="35"/>
      <c r="E499" s="36">
        <v>1</v>
      </c>
      <c r="F499" s="36"/>
      <c r="G499" s="36"/>
      <c r="H499" s="36"/>
      <c r="I499" s="36"/>
      <c r="J499" s="36"/>
      <c r="K499" s="36">
        <v>5</v>
      </c>
      <c r="L499" s="35"/>
      <c r="M499" s="35"/>
      <c r="N499" s="35"/>
      <c r="O499" s="35"/>
      <c r="P499" s="35"/>
      <c r="Q499" s="35"/>
      <c r="R499" s="35"/>
      <c r="S499" s="52">
        <v>1</v>
      </c>
      <c r="T499" s="37"/>
      <c r="U499" s="36">
        <f t="shared" si="69"/>
        <v>7</v>
      </c>
    </row>
    <row r="500" spans="1:21" s="134" customFormat="1" ht="19.5" customHeight="1" x14ac:dyDescent="0.45">
      <c r="A500" s="28"/>
      <c r="B500" s="34" t="s">
        <v>889</v>
      </c>
      <c r="C500" s="36"/>
      <c r="D500" s="35"/>
      <c r="E500" s="36">
        <v>1</v>
      </c>
      <c r="F500" s="36"/>
      <c r="G500" s="36"/>
      <c r="H500" s="36"/>
      <c r="I500" s="36"/>
      <c r="J500" s="36"/>
      <c r="K500" s="36">
        <v>3</v>
      </c>
      <c r="L500" s="35"/>
      <c r="M500" s="35"/>
      <c r="N500" s="35"/>
      <c r="O500" s="35"/>
      <c r="P500" s="35"/>
      <c r="Q500" s="35"/>
      <c r="R500" s="35"/>
      <c r="S500" s="52">
        <v>1</v>
      </c>
      <c r="T500" s="37"/>
      <c r="U500" s="36">
        <f t="shared" si="69"/>
        <v>5</v>
      </c>
    </row>
    <row r="501" spans="1:21" s="134" customFormat="1" ht="19.5" customHeight="1" x14ac:dyDescent="0.45">
      <c r="A501" s="28"/>
      <c r="B501" s="34" t="s">
        <v>888</v>
      </c>
      <c r="C501" s="36"/>
      <c r="D501" s="35"/>
      <c r="E501" s="36"/>
      <c r="F501" s="36">
        <v>1</v>
      </c>
      <c r="G501" s="36"/>
      <c r="H501" s="36"/>
      <c r="I501" s="36"/>
      <c r="J501" s="36"/>
      <c r="K501" s="36">
        <v>2</v>
      </c>
      <c r="L501" s="35"/>
      <c r="M501" s="35"/>
      <c r="N501" s="35"/>
      <c r="O501" s="35"/>
      <c r="P501" s="35"/>
      <c r="Q501" s="35"/>
      <c r="R501" s="35"/>
      <c r="S501" s="52"/>
      <c r="T501" s="37"/>
      <c r="U501" s="36">
        <f t="shared" si="69"/>
        <v>3</v>
      </c>
    </row>
    <row r="502" spans="1:21" s="134" customFormat="1" ht="19.5" customHeight="1" x14ac:dyDescent="0.45">
      <c r="A502" s="28"/>
      <c r="B502" s="41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33"/>
      <c r="T502" s="33"/>
      <c r="U502" s="28"/>
    </row>
    <row r="503" spans="1:21" s="134" customFormat="1" ht="19.5" customHeight="1" x14ac:dyDescent="0.45">
      <c r="A503" s="28"/>
      <c r="B503" s="41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33"/>
      <c r="T503" s="33"/>
      <c r="U503" s="28"/>
    </row>
    <row r="504" spans="1:21" s="134" customFormat="1" ht="19.5" customHeight="1" x14ac:dyDescent="0.45">
      <c r="A504" s="28"/>
      <c r="B504" s="41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33"/>
      <c r="T504" s="33"/>
      <c r="U504" s="28"/>
    </row>
    <row r="505" spans="1:21" s="134" customFormat="1" ht="19.5" customHeight="1" x14ac:dyDescent="0.45">
      <c r="A505" s="28"/>
      <c r="B505" s="41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33"/>
      <c r="T505" s="33"/>
      <c r="U505" s="28"/>
    </row>
    <row r="506" spans="1:21" s="134" customFormat="1" ht="19.5" customHeight="1" x14ac:dyDescent="0.45">
      <c r="A506" s="28"/>
      <c r="B506" s="41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33"/>
      <c r="T506" s="33"/>
      <c r="U506" s="28"/>
    </row>
    <row r="507" spans="1:21" s="134" customFormat="1" ht="19.5" customHeight="1" x14ac:dyDescent="0.45">
      <c r="A507" s="28"/>
      <c r="B507" s="41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33"/>
      <c r="T507" s="33"/>
      <c r="U507" s="28"/>
    </row>
    <row r="508" spans="1:21" s="134" customFormat="1" ht="19.5" customHeight="1" x14ac:dyDescent="0.45">
      <c r="A508" s="28"/>
      <c r="B508" s="41" t="s">
        <v>887</v>
      </c>
      <c r="C508" s="42">
        <f t="shared" ref="C508:I508" si="70">SUM(C490:C501)</f>
        <v>0</v>
      </c>
      <c r="D508" s="42">
        <f t="shared" si="70"/>
        <v>0</v>
      </c>
      <c r="E508" s="42">
        <f t="shared" si="70"/>
        <v>11</v>
      </c>
      <c r="F508" s="42">
        <f t="shared" si="70"/>
        <v>1</v>
      </c>
      <c r="G508" s="42">
        <f>SUM(G490:G501)</f>
        <v>0</v>
      </c>
      <c r="H508" s="42">
        <f t="shared" si="70"/>
        <v>0</v>
      </c>
      <c r="I508" s="42">
        <f t="shared" si="70"/>
        <v>0</v>
      </c>
      <c r="J508" s="42">
        <f>SUM(J490:J501)</f>
        <v>4</v>
      </c>
      <c r="K508" s="42">
        <f t="shared" ref="K508:U508" si="71">SUM(K490:K501)</f>
        <v>54</v>
      </c>
      <c r="L508" s="42">
        <f t="shared" si="71"/>
        <v>0</v>
      </c>
      <c r="M508" s="42">
        <f t="shared" si="71"/>
        <v>2</v>
      </c>
      <c r="N508" s="42">
        <f t="shared" si="71"/>
        <v>0</v>
      </c>
      <c r="O508" s="42">
        <f t="shared" si="71"/>
        <v>0</v>
      </c>
      <c r="P508" s="42">
        <f t="shared" si="71"/>
        <v>0</v>
      </c>
      <c r="Q508" s="42">
        <f t="shared" si="71"/>
        <v>0</v>
      </c>
      <c r="R508" s="42">
        <f>SUM(R490:R501)</f>
        <v>0</v>
      </c>
      <c r="S508" s="43">
        <f t="shared" si="71"/>
        <v>11</v>
      </c>
      <c r="T508" s="43">
        <f t="shared" si="71"/>
        <v>0</v>
      </c>
      <c r="U508" s="42">
        <f t="shared" si="71"/>
        <v>83</v>
      </c>
    </row>
    <row r="509" spans="1:21" s="134" customFormat="1" ht="19.5" customHeight="1" x14ac:dyDescent="0.45">
      <c r="A509" s="42"/>
      <c r="B509" s="44" t="s">
        <v>169</v>
      </c>
      <c r="C509" s="42">
        <f t="shared" ref="C509:U509" si="72">SUM(C489+C508)</f>
        <v>1</v>
      </c>
      <c r="D509" s="42">
        <f t="shared" si="72"/>
        <v>0</v>
      </c>
      <c r="E509" s="42">
        <f t="shared" si="72"/>
        <v>11</v>
      </c>
      <c r="F509" s="42">
        <f t="shared" si="72"/>
        <v>1</v>
      </c>
      <c r="G509" s="42">
        <f>SUM(G489+G508)</f>
        <v>0</v>
      </c>
      <c r="H509" s="42">
        <f t="shared" si="72"/>
        <v>0</v>
      </c>
      <c r="I509" s="42">
        <f t="shared" si="72"/>
        <v>0</v>
      </c>
      <c r="J509" s="42">
        <f t="shared" si="72"/>
        <v>8</v>
      </c>
      <c r="K509" s="42">
        <f t="shared" si="72"/>
        <v>70</v>
      </c>
      <c r="L509" s="42">
        <f t="shared" si="72"/>
        <v>0</v>
      </c>
      <c r="M509" s="42">
        <f t="shared" si="72"/>
        <v>2</v>
      </c>
      <c r="N509" s="42">
        <f t="shared" si="72"/>
        <v>0</v>
      </c>
      <c r="O509" s="42">
        <f t="shared" si="72"/>
        <v>0</v>
      </c>
      <c r="P509" s="42">
        <f t="shared" si="72"/>
        <v>0</v>
      </c>
      <c r="Q509" s="42">
        <f t="shared" si="72"/>
        <v>1</v>
      </c>
      <c r="R509" s="42">
        <f>SUM(R489+R508)</f>
        <v>0</v>
      </c>
      <c r="S509" s="43">
        <f t="shared" si="72"/>
        <v>13</v>
      </c>
      <c r="T509" s="43">
        <f t="shared" si="72"/>
        <v>2</v>
      </c>
      <c r="U509" s="42">
        <f t="shared" si="72"/>
        <v>109</v>
      </c>
    </row>
    <row r="510" spans="1:21" s="71" customFormat="1" ht="19.5" customHeight="1" x14ac:dyDescent="0.45">
      <c r="A510" s="49"/>
      <c r="B510" s="50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51"/>
      <c r="T510" s="51"/>
      <c r="U510" s="49"/>
    </row>
    <row r="511" spans="1:21" s="138" customFormat="1" ht="19.5" customHeight="1" x14ac:dyDescent="0.45">
      <c r="A511" s="64"/>
      <c r="B511" s="65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6"/>
      <c r="T511" s="66"/>
      <c r="U511" s="64"/>
    </row>
    <row r="512" spans="1:21" s="138" customFormat="1" ht="19.5" customHeight="1" x14ac:dyDescent="0.45">
      <c r="A512" s="67"/>
      <c r="B512" s="68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9"/>
      <c r="T512" s="69"/>
      <c r="U512" s="67"/>
    </row>
    <row r="513" spans="1:21" s="134" customFormat="1" ht="19.5" customHeight="1" x14ac:dyDescent="0.45">
      <c r="A513" s="30">
        <v>20</v>
      </c>
      <c r="B513" s="31" t="s">
        <v>886</v>
      </c>
      <c r="C513" s="28">
        <v>1</v>
      </c>
      <c r="D513" s="32"/>
      <c r="E513" s="32"/>
      <c r="F513" s="32"/>
      <c r="G513" s="32"/>
      <c r="H513" s="32"/>
      <c r="I513" s="32"/>
      <c r="J513" s="32">
        <v>4</v>
      </c>
      <c r="K513" s="32">
        <v>18</v>
      </c>
      <c r="L513" s="32"/>
      <c r="M513" s="32"/>
      <c r="N513" s="32"/>
      <c r="O513" s="32"/>
      <c r="P513" s="32"/>
      <c r="Q513" s="32">
        <v>1</v>
      </c>
      <c r="R513" s="32"/>
      <c r="S513" s="55">
        <v>2</v>
      </c>
      <c r="T513" s="33">
        <v>2</v>
      </c>
      <c r="U513" s="28">
        <f t="shared" ref="U513:U545" si="73">SUM(C513:T513)</f>
        <v>28</v>
      </c>
    </row>
    <row r="514" spans="1:21" s="134" customFormat="1" ht="19.5" customHeight="1" x14ac:dyDescent="0.45">
      <c r="A514" s="28"/>
      <c r="B514" s="34" t="s">
        <v>885</v>
      </c>
      <c r="C514" s="36"/>
      <c r="D514" s="35"/>
      <c r="E514" s="36">
        <v>1</v>
      </c>
      <c r="F514" s="36"/>
      <c r="G514" s="36"/>
      <c r="H514" s="36"/>
      <c r="I514" s="36"/>
      <c r="J514" s="36">
        <v>1</v>
      </c>
      <c r="K514" s="36">
        <v>12</v>
      </c>
      <c r="L514" s="36"/>
      <c r="M514" s="36">
        <v>0</v>
      </c>
      <c r="N514" s="35"/>
      <c r="O514" s="35"/>
      <c r="P514" s="35"/>
      <c r="Q514" s="35"/>
      <c r="R514" s="35"/>
      <c r="S514" s="52">
        <v>1</v>
      </c>
      <c r="T514" s="37"/>
      <c r="U514" s="36">
        <f t="shared" si="73"/>
        <v>15</v>
      </c>
    </row>
    <row r="515" spans="1:21" s="134" customFormat="1" ht="19.5" customHeight="1" x14ac:dyDescent="0.45">
      <c r="A515" s="28"/>
      <c r="B515" s="34" t="s">
        <v>884</v>
      </c>
      <c r="C515" s="36"/>
      <c r="D515" s="35"/>
      <c r="E515" s="36">
        <v>1</v>
      </c>
      <c r="F515" s="36"/>
      <c r="G515" s="36"/>
      <c r="H515" s="36"/>
      <c r="I515" s="36"/>
      <c r="J515" s="36"/>
      <c r="K515" s="36">
        <v>5</v>
      </c>
      <c r="L515" s="36"/>
      <c r="M515" s="36"/>
      <c r="N515" s="35"/>
      <c r="O515" s="35"/>
      <c r="P515" s="35"/>
      <c r="Q515" s="35"/>
      <c r="R515" s="35"/>
      <c r="S515" s="52"/>
      <c r="T515" s="37"/>
      <c r="U515" s="36">
        <f t="shared" si="73"/>
        <v>6</v>
      </c>
    </row>
    <row r="516" spans="1:21" s="134" customFormat="1" ht="19.5" customHeight="1" x14ac:dyDescent="0.45">
      <c r="A516" s="28"/>
      <c r="B516" s="34" t="s">
        <v>883</v>
      </c>
      <c r="C516" s="36"/>
      <c r="D516" s="35"/>
      <c r="E516" s="36">
        <v>1</v>
      </c>
      <c r="F516" s="36"/>
      <c r="G516" s="36"/>
      <c r="H516" s="36"/>
      <c r="I516" s="36"/>
      <c r="J516" s="36"/>
      <c r="K516" s="36">
        <v>7</v>
      </c>
      <c r="L516" s="36"/>
      <c r="M516" s="36"/>
      <c r="N516" s="35"/>
      <c r="O516" s="35"/>
      <c r="P516" s="35"/>
      <c r="Q516" s="35"/>
      <c r="R516" s="35"/>
      <c r="S516" s="52">
        <v>1</v>
      </c>
      <c r="T516" s="37"/>
      <c r="U516" s="36">
        <f t="shared" si="73"/>
        <v>9</v>
      </c>
    </row>
    <row r="517" spans="1:21" s="134" customFormat="1" ht="19.5" customHeight="1" x14ac:dyDescent="0.45">
      <c r="A517" s="28"/>
      <c r="B517" s="34" t="s">
        <v>882</v>
      </c>
      <c r="C517" s="36"/>
      <c r="D517" s="35"/>
      <c r="E517" s="36">
        <v>1</v>
      </c>
      <c r="F517" s="36"/>
      <c r="G517" s="36"/>
      <c r="H517" s="36"/>
      <c r="I517" s="36"/>
      <c r="J517" s="36">
        <v>1</v>
      </c>
      <c r="K517" s="36">
        <v>3</v>
      </c>
      <c r="L517" s="36"/>
      <c r="M517" s="36"/>
      <c r="N517" s="35"/>
      <c r="O517" s="35"/>
      <c r="P517" s="35"/>
      <c r="Q517" s="35"/>
      <c r="R517" s="35"/>
      <c r="S517" s="52">
        <v>1</v>
      </c>
      <c r="T517" s="37"/>
      <c r="U517" s="36">
        <f t="shared" si="73"/>
        <v>6</v>
      </c>
    </row>
    <row r="518" spans="1:21" s="134" customFormat="1" ht="19.5" customHeight="1" x14ac:dyDescent="0.45">
      <c r="A518" s="28"/>
      <c r="B518" s="34" t="s">
        <v>881</v>
      </c>
      <c r="C518" s="36"/>
      <c r="D518" s="35"/>
      <c r="E518" s="36">
        <v>1</v>
      </c>
      <c r="F518" s="36"/>
      <c r="G518" s="36"/>
      <c r="H518" s="36"/>
      <c r="I518" s="36"/>
      <c r="J518" s="36"/>
      <c r="K518" s="36">
        <v>6</v>
      </c>
      <c r="L518" s="36"/>
      <c r="M518" s="48"/>
      <c r="N518" s="35"/>
      <c r="O518" s="35"/>
      <c r="P518" s="35"/>
      <c r="Q518" s="35"/>
      <c r="R518" s="35"/>
      <c r="S518" s="52">
        <v>1</v>
      </c>
      <c r="T518" s="37"/>
      <c r="U518" s="36">
        <f t="shared" si="73"/>
        <v>8</v>
      </c>
    </row>
    <row r="519" spans="1:21" s="134" customFormat="1" ht="19.5" customHeight="1" x14ac:dyDescent="0.45">
      <c r="A519" s="28"/>
      <c r="B519" s="34" t="s">
        <v>880</v>
      </c>
      <c r="C519" s="36"/>
      <c r="D519" s="35"/>
      <c r="E519" s="36">
        <v>1</v>
      </c>
      <c r="F519" s="36"/>
      <c r="G519" s="36"/>
      <c r="H519" s="36"/>
      <c r="I519" s="36"/>
      <c r="J519" s="36"/>
      <c r="K519" s="35">
        <v>3</v>
      </c>
      <c r="L519" s="36"/>
      <c r="M519" s="36"/>
      <c r="N519" s="35"/>
      <c r="O519" s="35"/>
      <c r="P519" s="35"/>
      <c r="Q519" s="35"/>
      <c r="R519" s="35"/>
      <c r="S519" s="52">
        <v>1</v>
      </c>
      <c r="T519" s="37"/>
      <c r="U519" s="36">
        <f t="shared" si="73"/>
        <v>5</v>
      </c>
    </row>
    <row r="520" spans="1:21" s="134" customFormat="1" ht="19.5" customHeight="1" x14ac:dyDescent="0.45">
      <c r="A520" s="28"/>
      <c r="B520" s="34" t="s">
        <v>879</v>
      </c>
      <c r="C520" s="36"/>
      <c r="D520" s="35"/>
      <c r="E520" s="36">
        <v>1</v>
      </c>
      <c r="F520" s="36"/>
      <c r="G520" s="36"/>
      <c r="H520" s="36"/>
      <c r="I520" s="36"/>
      <c r="J520" s="36">
        <v>1</v>
      </c>
      <c r="K520" s="35">
        <v>4</v>
      </c>
      <c r="L520" s="36"/>
      <c r="M520" s="36"/>
      <c r="N520" s="35"/>
      <c r="O520" s="35"/>
      <c r="P520" s="35"/>
      <c r="Q520" s="35"/>
      <c r="R520" s="35"/>
      <c r="S520" s="52">
        <v>1</v>
      </c>
      <c r="T520" s="37"/>
      <c r="U520" s="36">
        <f t="shared" si="73"/>
        <v>7</v>
      </c>
    </row>
    <row r="521" spans="1:21" s="134" customFormat="1" ht="19.5" customHeight="1" x14ac:dyDescent="0.45">
      <c r="A521" s="28"/>
      <c r="B521" s="34" t="s">
        <v>878</v>
      </c>
      <c r="C521" s="36"/>
      <c r="D521" s="35"/>
      <c r="E521" s="36">
        <v>1</v>
      </c>
      <c r="F521" s="36"/>
      <c r="G521" s="36"/>
      <c r="H521" s="36"/>
      <c r="I521" s="36"/>
      <c r="J521" s="36">
        <v>1</v>
      </c>
      <c r="K521" s="35">
        <v>10</v>
      </c>
      <c r="L521" s="36"/>
      <c r="M521" s="36"/>
      <c r="N521" s="35"/>
      <c r="O521" s="35"/>
      <c r="P521" s="35"/>
      <c r="Q521" s="35"/>
      <c r="R521" s="35"/>
      <c r="S521" s="52">
        <v>1</v>
      </c>
      <c r="T521" s="37"/>
      <c r="U521" s="36">
        <f t="shared" si="73"/>
        <v>13</v>
      </c>
    </row>
    <row r="522" spans="1:21" s="134" customFormat="1" ht="19.5" customHeight="1" x14ac:dyDescent="0.45">
      <c r="A522" s="28"/>
      <c r="B522" s="34" t="s">
        <v>877</v>
      </c>
      <c r="C522" s="36"/>
      <c r="D522" s="35"/>
      <c r="E522" s="36">
        <v>1</v>
      </c>
      <c r="F522" s="36"/>
      <c r="G522" s="36"/>
      <c r="H522" s="36"/>
      <c r="I522" s="36"/>
      <c r="J522" s="36"/>
      <c r="K522" s="35">
        <v>6</v>
      </c>
      <c r="L522" s="36"/>
      <c r="M522" s="36"/>
      <c r="N522" s="35"/>
      <c r="O522" s="35"/>
      <c r="P522" s="35"/>
      <c r="Q522" s="35"/>
      <c r="R522" s="35"/>
      <c r="S522" s="52">
        <v>1</v>
      </c>
      <c r="T522" s="37"/>
      <c r="U522" s="36">
        <f t="shared" si="73"/>
        <v>8</v>
      </c>
    </row>
    <row r="523" spans="1:21" s="134" customFormat="1" ht="19.5" customHeight="1" x14ac:dyDescent="0.45">
      <c r="A523" s="28"/>
      <c r="B523" s="34" t="s">
        <v>876</v>
      </c>
      <c r="C523" s="36"/>
      <c r="D523" s="35"/>
      <c r="E523" s="36">
        <v>1</v>
      </c>
      <c r="F523" s="36"/>
      <c r="G523" s="36"/>
      <c r="H523" s="36"/>
      <c r="I523" s="36"/>
      <c r="J523" s="36">
        <v>1</v>
      </c>
      <c r="K523" s="36">
        <v>9</v>
      </c>
      <c r="L523" s="36"/>
      <c r="M523" s="36">
        <v>1</v>
      </c>
      <c r="N523" s="35">
        <v>2</v>
      </c>
      <c r="O523" s="35"/>
      <c r="P523" s="35"/>
      <c r="Q523" s="35"/>
      <c r="R523" s="35"/>
      <c r="S523" s="52">
        <v>1</v>
      </c>
      <c r="T523" s="37"/>
      <c r="U523" s="36">
        <f t="shared" si="73"/>
        <v>15</v>
      </c>
    </row>
    <row r="524" spans="1:21" s="134" customFormat="1" ht="19.5" customHeight="1" x14ac:dyDescent="0.45">
      <c r="A524" s="28"/>
      <c r="B524" s="34" t="s">
        <v>875</v>
      </c>
      <c r="C524" s="36"/>
      <c r="D524" s="35"/>
      <c r="E524" s="36">
        <v>1</v>
      </c>
      <c r="F524" s="36"/>
      <c r="G524" s="36"/>
      <c r="H524" s="36"/>
      <c r="I524" s="36"/>
      <c r="J524" s="36"/>
      <c r="K524" s="36">
        <v>3</v>
      </c>
      <c r="L524" s="36"/>
      <c r="M524" s="36">
        <v>1</v>
      </c>
      <c r="N524" s="35"/>
      <c r="O524" s="35"/>
      <c r="P524" s="35"/>
      <c r="Q524" s="35"/>
      <c r="R524" s="35"/>
      <c r="S524" s="52">
        <v>1</v>
      </c>
      <c r="T524" s="37"/>
      <c r="U524" s="36">
        <f t="shared" si="73"/>
        <v>6</v>
      </c>
    </row>
    <row r="525" spans="1:21" s="134" customFormat="1" ht="19.5" customHeight="1" x14ac:dyDescent="0.45">
      <c r="A525" s="28"/>
      <c r="B525" s="34" t="s">
        <v>874</v>
      </c>
      <c r="C525" s="36"/>
      <c r="D525" s="35"/>
      <c r="E525" s="36">
        <v>1</v>
      </c>
      <c r="F525" s="36"/>
      <c r="G525" s="36"/>
      <c r="H525" s="36"/>
      <c r="I525" s="36"/>
      <c r="J525" s="36"/>
      <c r="K525" s="36">
        <v>4</v>
      </c>
      <c r="L525" s="36"/>
      <c r="M525" s="36"/>
      <c r="N525" s="35"/>
      <c r="O525" s="35"/>
      <c r="P525" s="35"/>
      <c r="Q525" s="35"/>
      <c r="R525" s="35"/>
      <c r="S525" s="52">
        <v>0</v>
      </c>
      <c r="T525" s="37"/>
      <c r="U525" s="36">
        <f t="shared" si="73"/>
        <v>5</v>
      </c>
    </row>
    <row r="526" spans="1:21" s="134" customFormat="1" ht="19.5" customHeight="1" x14ac:dyDescent="0.45">
      <c r="A526" s="28"/>
      <c r="B526" s="34" t="s">
        <v>873</v>
      </c>
      <c r="C526" s="36"/>
      <c r="D526" s="35"/>
      <c r="E526" s="36">
        <v>1</v>
      </c>
      <c r="F526" s="36"/>
      <c r="G526" s="36"/>
      <c r="H526" s="36"/>
      <c r="I526" s="36"/>
      <c r="J526" s="36"/>
      <c r="K526" s="36">
        <v>6</v>
      </c>
      <c r="L526" s="36"/>
      <c r="M526" s="36"/>
      <c r="N526" s="35"/>
      <c r="O526" s="35"/>
      <c r="P526" s="35"/>
      <c r="Q526" s="35"/>
      <c r="R526" s="35"/>
      <c r="S526" s="52">
        <v>1</v>
      </c>
      <c r="T526" s="37"/>
      <c r="U526" s="36">
        <f t="shared" si="73"/>
        <v>8</v>
      </c>
    </row>
    <row r="527" spans="1:21" s="134" customFormat="1" ht="19.5" customHeight="1" x14ac:dyDescent="0.45">
      <c r="A527" s="28"/>
      <c r="B527" s="34" t="s">
        <v>872</v>
      </c>
      <c r="C527" s="36"/>
      <c r="D527" s="35"/>
      <c r="E527" s="36">
        <v>1</v>
      </c>
      <c r="F527" s="36"/>
      <c r="G527" s="36"/>
      <c r="H527" s="36"/>
      <c r="I527" s="36"/>
      <c r="J527" s="36"/>
      <c r="K527" s="35">
        <v>5</v>
      </c>
      <c r="L527" s="36"/>
      <c r="M527" s="36"/>
      <c r="N527" s="35"/>
      <c r="O527" s="35"/>
      <c r="P527" s="35"/>
      <c r="Q527" s="35"/>
      <c r="R527" s="35"/>
      <c r="S527" s="52">
        <v>1</v>
      </c>
      <c r="T527" s="37"/>
      <c r="U527" s="36">
        <f t="shared" si="73"/>
        <v>7</v>
      </c>
    </row>
    <row r="528" spans="1:21" s="134" customFormat="1" ht="19.5" customHeight="1" x14ac:dyDescent="0.45">
      <c r="A528" s="28"/>
      <c r="B528" s="34" t="s">
        <v>871</v>
      </c>
      <c r="C528" s="36"/>
      <c r="D528" s="35"/>
      <c r="E528" s="36">
        <v>1</v>
      </c>
      <c r="F528" s="36"/>
      <c r="G528" s="36"/>
      <c r="H528" s="36"/>
      <c r="I528" s="36"/>
      <c r="J528" s="36"/>
      <c r="K528" s="35">
        <v>5</v>
      </c>
      <c r="L528" s="36"/>
      <c r="M528" s="36"/>
      <c r="N528" s="35"/>
      <c r="O528" s="35"/>
      <c r="P528" s="35"/>
      <c r="Q528" s="35"/>
      <c r="R528" s="35"/>
      <c r="S528" s="52"/>
      <c r="T528" s="37"/>
      <c r="U528" s="36">
        <f t="shared" si="73"/>
        <v>6</v>
      </c>
    </row>
    <row r="529" spans="1:21" s="134" customFormat="1" ht="19.5" customHeight="1" x14ac:dyDescent="0.45">
      <c r="A529" s="28"/>
      <c r="B529" s="34" t="s">
        <v>870</v>
      </c>
      <c r="C529" s="36"/>
      <c r="D529" s="35"/>
      <c r="E529" s="36"/>
      <c r="F529" s="36">
        <v>1</v>
      </c>
      <c r="G529" s="36"/>
      <c r="H529" s="36"/>
      <c r="I529" s="36"/>
      <c r="J529" s="36"/>
      <c r="K529" s="35">
        <v>2</v>
      </c>
      <c r="L529" s="36"/>
      <c r="M529" s="36">
        <v>1</v>
      </c>
      <c r="N529" s="35"/>
      <c r="O529" s="35"/>
      <c r="P529" s="35"/>
      <c r="Q529" s="35"/>
      <c r="R529" s="35"/>
      <c r="S529" s="52"/>
      <c r="T529" s="37"/>
      <c r="U529" s="36">
        <f t="shared" si="73"/>
        <v>4</v>
      </c>
    </row>
    <row r="530" spans="1:21" s="134" customFormat="1" ht="19.5" customHeight="1" x14ac:dyDescent="0.45">
      <c r="A530" s="28"/>
      <c r="B530" s="34" t="s">
        <v>869</v>
      </c>
      <c r="C530" s="36"/>
      <c r="D530" s="35"/>
      <c r="E530" s="36"/>
      <c r="F530" s="36">
        <v>1</v>
      </c>
      <c r="G530" s="36"/>
      <c r="H530" s="36"/>
      <c r="I530" s="36"/>
      <c r="J530" s="36"/>
      <c r="K530" s="35">
        <v>4</v>
      </c>
      <c r="L530" s="36"/>
      <c r="M530" s="36"/>
      <c r="N530" s="35"/>
      <c r="O530" s="35"/>
      <c r="P530" s="35"/>
      <c r="Q530" s="35"/>
      <c r="R530" s="35"/>
      <c r="S530" s="52"/>
      <c r="T530" s="37"/>
      <c r="U530" s="36">
        <f t="shared" si="73"/>
        <v>5</v>
      </c>
    </row>
    <row r="531" spans="1:21" s="134" customFormat="1" ht="19.5" customHeight="1" x14ac:dyDescent="0.45">
      <c r="A531" s="28"/>
      <c r="B531" s="34" t="s">
        <v>868</v>
      </c>
      <c r="C531" s="36"/>
      <c r="D531" s="35"/>
      <c r="E531" s="36"/>
      <c r="F531" s="36">
        <v>1</v>
      </c>
      <c r="G531" s="36"/>
      <c r="H531" s="36"/>
      <c r="I531" s="36"/>
      <c r="J531" s="36"/>
      <c r="K531" s="36">
        <v>2</v>
      </c>
      <c r="L531" s="36"/>
      <c r="M531" s="36"/>
      <c r="N531" s="35"/>
      <c r="O531" s="35"/>
      <c r="P531" s="35"/>
      <c r="Q531" s="35"/>
      <c r="R531" s="35"/>
      <c r="S531" s="52"/>
      <c r="T531" s="37"/>
      <c r="U531" s="36">
        <f t="shared" si="73"/>
        <v>3</v>
      </c>
    </row>
    <row r="532" spans="1:21" s="134" customFormat="1" ht="19.5" customHeight="1" x14ac:dyDescent="0.45">
      <c r="A532" s="28"/>
      <c r="B532" s="34" t="s">
        <v>867</v>
      </c>
      <c r="C532" s="36"/>
      <c r="D532" s="35"/>
      <c r="E532" s="36">
        <v>1</v>
      </c>
      <c r="F532" s="36"/>
      <c r="G532" s="36"/>
      <c r="H532" s="36"/>
      <c r="I532" s="36"/>
      <c r="J532" s="36">
        <v>1</v>
      </c>
      <c r="K532" s="36">
        <v>4</v>
      </c>
      <c r="L532" s="36"/>
      <c r="M532" s="36"/>
      <c r="N532" s="35"/>
      <c r="O532" s="35"/>
      <c r="P532" s="35"/>
      <c r="Q532" s="35"/>
      <c r="R532" s="35"/>
      <c r="S532" s="52">
        <v>1</v>
      </c>
      <c r="T532" s="37"/>
      <c r="U532" s="36">
        <f t="shared" si="73"/>
        <v>7</v>
      </c>
    </row>
    <row r="533" spans="1:21" s="134" customFormat="1" ht="19.5" customHeight="1" x14ac:dyDescent="0.45">
      <c r="A533" s="28"/>
      <c r="B533" s="34" t="s">
        <v>866</v>
      </c>
      <c r="C533" s="36"/>
      <c r="D533" s="35"/>
      <c r="E533" s="36">
        <v>1</v>
      </c>
      <c r="F533" s="36"/>
      <c r="G533" s="36"/>
      <c r="H533" s="36"/>
      <c r="I533" s="36"/>
      <c r="J533" s="36">
        <v>1</v>
      </c>
      <c r="K533" s="36">
        <v>5</v>
      </c>
      <c r="L533" s="36"/>
      <c r="M533" s="36"/>
      <c r="N533" s="35"/>
      <c r="O533" s="35"/>
      <c r="P533" s="35"/>
      <c r="Q533" s="35"/>
      <c r="R533" s="35"/>
      <c r="S533" s="52">
        <v>1</v>
      </c>
      <c r="T533" s="37"/>
      <c r="U533" s="36">
        <f t="shared" si="73"/>
        <v>8</v>
      </c>
    </row>
    <row r="534" spans="1:21" s="134" customFormat="1" ht="19.5" customHeight="1" x14ac:dyDescent="0.45">
      <c r="A534" s="28"/>
      <c r="B534" s="34" t="s">
        <v>865</v>
      </c>
      <c r="C534" s="36"/>
      <c r="D534" s="35"/>
      <c r="E534" s="36">
        <v>1</v>
      </c>
      <c r="F534" s="36"/>
      <c r="G534" s="36"/>
      <c r="H534" s="36"/>
      <c r="I534" s="36"/>
      <c r="J534" s="36">
        <v>1</v>
      </c>
      <c r="K534" s="36">
        <v>6</v>
      </c>
      <c r="L534" s="36"/>
      <c r="M534" s="233">
        <v>0</v>
      </c>
      <c r="N534" s="35"/>
      <c r="O534" s="35"/>
      <c r="P534" s="35"/>
      <c r="Q534" s="35"/>
      <c r="R534" s="35"/>
      <c r="S534" s="52">
        <v>1</v>
      </c>
      <c r="T534" s="37"/>
      <c r="U534" s="36">
        <f t="shared" si="73"/>
        <v>9</v>
      </c>
    </row>
    <row r="535" spans="1:21" s="134" customFormat="1" ht="19.5" customHeight="1" x14ac:dyDescent="0.45">
      <c r="A535" s="28"/>
      <c r="B535" s="34" t="s">
        <v>864</v>
      </c>
      <c r="C535" s="36"/>
      <c r="D535" s="35"/>
      <c r="E535" s="36">
        <v>1</v>
      </c>
      <c r="F535" s="36"/>
      <c r="G535" s="36"/>
      <c r="H535" s="36"/>
      <c r="I535" s="36"/>
      <c r="J535" s="36">
        <v>1</v>
      </c>
      <c r="K535" s="36">
        <v>6</v>
      </c>
      <c r="L535" s="36"/>
      <c r="M535" s="36"/>
      <c r="N535" s="35"/>
      <c r="O535" s="35"/>
      <c r="P535" s="35"/>
      <c r="Q535" s="35"/>
      <c r="R535" s="35"/>
      <c r="S535" s="52">
        <v>1</v>
      </c>
      <c r="T535" s="37"/>
      <c r="U535" s="36">
        <f t="shared" si="73"/>
        <v>9</v>
      </c>
    </row>
    <row r="536" spans="1:21" s="134" customFormat="1" ht="19.5" customHeight="1" x14ac:dyDescent="0.45">
      <c r="A536" s="28"/>
      <c r="B536" s="34" t="s">
        <v>863</v>
      </c>
      <c r="C536" s="36"/>
      <c r="D536" s="35"/>
      <c r="E536" s="36">
        <v>1</v>
      </c>
      <c r="F536" s="36"/>
      <c r="G536" s="36"/>
      <c r="H536" s="36"/>
      <c r="I536" s="36"/>
      <c r="J536" s="36"/>
      <c r="K536" s="36">
        <v>4</v>
      </c>
      <c r="L536" s="36"/>
      <c r="M536" s="36"/>
      <c r="N536" s="35"/>
      <c r="O536" s="35"/>
      <c r="P536" s="35"/>
      <c r="Q536" s="35"/>
      <c r="R536" s="35"/>
      <c r="S536" s="52">
        <v>1</v>
      </c>
      <c r="T536" s="37"/>
      <c r="U536" s="36">
        <f t="shared" si="73"/>
        <v>6</v>
      </c>
    </row>
    <row r="537" spans="1:21" s="134" customFormat="1" ht="19.5" customHeight="1" x14ac:dyDescent="0.45">
      <c r="A537" s="28"/>
      <c r="B537" s="34" t="s">
        <v>862</v>
      </c>
      <c r="C537" s="36"/>
      <c r="D537" s="35"/>
      <c r="E537" s="36">
        <v>1</v>
      </c>
      <c r="F537" s="36"/>
      <c r="G537" s="36"/>
      <c r="H537" s="36"/>
      <c r="I537" s="36"/>
      <c r="J537" s="36"/>
      <c r="K537" s="36">
        <v>3</v>
      </c>
      <c r="L537" s="36"/>
      <c r="M537" s="36"/>
      <c r="N537" s="35"/>
      <c r="O537" s="35"/>
      <c r="P537" s="35"/>
      <c r="Q537" s="35"/>
      <c r="R537" s="35"/>
      <c r="S537" s="52">
        <v>1</v>
      </c>
      <c r="T537" s="37"/>
      <c r="U537" s="36">
        <f t="shared" si="73"/>
        <v>5</v>
      </c>
    </row>
    <row r="538" spans="1:21" s="134" customFormat="1" ht="19.5" customHeight="1" x14ac:dyDescent="0.45">
      <c r="A538" s="28"/>
      <c r="B538" s="34" t="s">
        <v>861</v>
      </c>
      <c r="C538" s="36"/>
      <c r="D538" s="35"/>
      <c r="E538" s="36">
        <v>1</v>
      </c>
      <c r="F538" s="36"/>
      <c r="G538" s="36"/>
      <c r="H538" s="36"/>
      <c r="I538" s="36"/>
      <c r="J538" s="36"/>
      <c r="K538" s="36">
        <v>3</v>
      </c>
      <c r="L538" s="36"/>
      <c r="M538" s="36"/>
      <c r="N538" s="35"/>
      <c r="O538" s="35"/>
      <c r="P538" s="35"/>
      <c r="Q538" s="35"/>
      <c r="R538" s="35"/>
      <c r="S538" s="52">
        <v>1</v>
      </c>
      <c r="T538" s="37"/>
      <c r="U538" s="36">
        <f t="shared" si="73"/>
        <v>5</v>
      </c>
    </row>
    <row r="539" spans="1:21" s="134" customFormat="1" ht="19.5" customHeight="1" x14ac:dyDescent="0.45">
      <c r="A539" s="28"/>
      <c r="B539" s="34" t="s">
        <v>1184</v>
      </c>
      <c r="C539" s="36"/>
      <c r="D539" s="35"/>
      <c r="E539" s="35"/>
      <c r="F539" s="35"/>
      <c r="G539" s="35"/>
      <c r="H539" s="35">
        <v>1</v>
      </c>
      <c r="I539" s="35"/>
      <c r="J539" s="35"/>
      <c r="K539" s="35">
        <v>2</v>
      </c>
      <c r="L539" s="35"/>
      <c r="M539" s="35"/>
      <c r="N539" s="35"/>
      <c r="O539" s="35"/>
      <c r="P539" s="35"/>
      <c r="Q539" s="35"/>
      <c r="R539" s="35"/>
      <c r="S539" s="52"/>
      <c r="T539" s="37"/>
      <c r="U539" s="36">
        <f t="shared" si="73"/>
        <v>3</v>
      </c>
    </row>
    <row r="540" spans="1:21" s="134" customFormat="1" ht="19.5" customHeight="1" x14ac:dyDescent="0.45">
      <c r="A540" s="28"/>
      <c r="B540" s="34" t="s">
        <v>1185</v>
      </c>
      <c r="C540" s="36"/>
      <c r="D540" s="35"/>
      <c r="E540" s="35"/>
      <c r="F540" s="35">
        <v>1</v>
      </c>
      <c r="G540" s="35"/>
      <c r="H540" s="35"/>
      <c r="I540" s="35"/>
      <c r="J540" s="35"/>
      <c r="K540" s="35">
        <v>4</v>
      </c>
      <c r="L540" s="35"/>
      <c r="M540" s="35"/>
      <c r="N540" s="35"/>
      <c r="O540" s="35"/>
      <c r="P540" s="35"/>
      <c r="Q540" s="35"/>
      <c r="R540" s="35"/>
      <c r="S540" s="52"/>
      <c r="T540" s="37"/>
      <c r="U540" s="36">
        <f t="shared" si="73"/>
        <v>5</v>
      </c>
    </row>
    <row r="541" spans="1:21" s="134" customFormat="1" ht="19.5" customHeight="1" x14ac:dyDescent="0.45">
      <c r="A541" s="28"/>
      <c r="B541" s="34" t="s">
        <v>860</v>
      </c>
      <c r="C541" s="36"/>
      <c r="D541" s="35"/>
      <c r="E541" s="35">
        <v>1</v>
      </c>
      <c r="F541" s="35"/>
      <c r="G541" s="35"/>
      <c r="H541" s="35"/>
      <c r="I541" s="35"/>
      <c r="J541" s="35">
        <v>1</v>
      </c>
      <c r="K541" s="35">
        <v>7</v>
      </c>
      <c r="L541" s="35"/>
      <c r="M541" s="35">
        <v>0</v>
      </c>
      <c r="N541" s="35"/>
      <c r="O541" s="35"/>
      <c r="P541" s="35"/>
      <c r="Q541" s="35"/>
      <c r="R541" s="35"/>
      <c r="S541" s="52">
        <v>1</v>
      </c>
      <c r="T541" s="37"/>
      <c r="U541" s="36">
        <f t="shared" si="73"/>
        <v>10</v>
      </c>
    </row>
    <row r="542" spans="1:21" s="134" customFormat="1" ht="18.75" customHeight="1" x14ac:dyDescent="0.45">
      <c r="A542" s="28"/>
      <c r="B542" s="34" t="s">
        <v>859</v>
      </c>
      <c r="C542" s="36"/>
      <c r="D542" s="35"/>
      <c r="E542" s="35">
        <v>1</v>
      </c>
      <c r="F542" s="35"/>
      <c r="G542" s="35"/>
      <c r="H542" s="35"/>
      <c r="I542" s="35"/>
      <c r="J542" s="35">
        <v>1</v>
      </c>
      <c r="K542" s="231">
        <v>7</v>
      </c>
      <c r="L542" s="35"/>
      <c r="M542" s="35"/>
      <c r="N542" s="35"/>
      <c r="O542" s="35"/>
      <c r="P542" s="35"/>
      <c r="Q542" s="35"/>
      <c r="R542" s="35"/>
      <c r="S542" s="52">
        <v>1</v>
      </c>
      <c r="T542" s="37"/>
      <c r="U542" s="36">
        <f t="shared" si="73"/>
        <v>10</v>
      </c>
    </row>
    <row r="543" spans="1:21" s="134" customFormat="1" ht="19.5" customHeight="1" x14ac:dyDescent="0.45">
      <c r="A543" s="28"/>
      <c r="B543" s="34" t="s">
        <v>858</v>
      </c>
      <c r="C543" s="36"/>
      <c r="D543" s="35"/>
      <c r="E543" s="35">
        <v>1</v>
      </c>
      <c r="F543" s="35"/>
      <c r="G543" s="35"/>
      <c r="H543" s="35"/>
      <c r="I543" s="35"/>
      <c r="J543" s="35"/>
      <c r="K543" s="35">
        <v>7</v>
      </c>
      <c r="L543" s="35"/>
      <c r="M543" s="35"/>
      <c r="N543" s="35"/>
      <c r="O543" s="35"/>
      <c r="P543" s="35"/>
      <c r="Q543" s="35"/>
      <c r="R543" s="35"/>
      <c r="S543" s="52">
        <v>1</v>
      </c>
      <c r="T543" s="37"/>
      <c r="U543" s="36">
        <f t="shared" si="73"/>
        <v>9</v>
      </c>
    </row>
    <row r="544" spans="1:21" s="134" customFormat="1" ht="19.5" customHeight="1" x14ac:dyDescent="0.45">
      <c r="A544" s="28"/>
      <c r="B544" s="34" t="s">
        <v>857</v>
      </c>
      <c r="C544" s="36"/>
      <c r="D544" s="35"/>
      <c r="E544" s="35">
        <v>1</v>
      </c>
      <c r="F544" s="35"/>
      <c r="G544" s="35"/>
      <c r="H544" s="35"/>
      <c r="I544" s="35"/>
      <c r="J544" s="35"/>
      <c r="K544" s="35">
        <v>7</v>
      </c>
      <c r="L544" s="35"/>
      <c r="M544" s="35"/>
      <c r="N544" s="35"/>
      <c r="O544" s="35"/>
      <c r="P544" s="35"/>
      <c r="Q544" s="35"/>
      <c r="R544" s="35"/>
      <c r="S544" s="52">
        <v>1</v>
      </c>
      <c r="T544" s="37"/>
      <c r="U544" s="36">
        <f t="shared" si="73"/>
        <v>9</v>
      </c>
    </row>
    <row r="545" spans="1:21" s="134" customFormat="1" ht="19.5" customHeight="1" x14ac:dyDescent="0.45">
      <c r="A545" s="28"/>
      <c r="B545" s="34" t="s">
        <v>1186</v>
      </c>
      <c r="C545" s="36"/>
      <c r="D545" s="35"/>
      <c r="E545" s="35"/>
      <c r="F545" s="35">
        <v>1</v>
      </c>
      <c r="G545" s="35"/>
      <c r="H545" s="35"/>
      <c r="I545" s="35"/>
      <c r="J545" s="35"/>
      <c r="K545" s="35">
        <v>4</v>
      </c>
      <c r="L545" s="35"/>
      <c r="M545" s="35"/>
      <c r="N545" s="35"/>
      <c r="O545" s="35"/>
      <c r="P545" s="35"/>
      <c r="Q545" s="35"/>
      <c r="R545" s="35"/>
      <c r="S545" s="52"/>
      <c r="T545" s="37"/>
      <c r="U545" s="36">
        <f t="shared" si="73"/>
        <v>5</v>
      </c>
    </row>
    <row r="546" spans="1:21" s="134" customFormat="1" ht="19.5" customHeight="1" x14ac:dyDescent="0.45">
      <c r="A546" s="28"/>
      <c r="B546" s="41"/>
      <c r="C546" s="28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55"/>
      <c r="T546" s="33"/>
      <c r="U546" s="28"/>
    </row>
    <row r="547" spans="1:21" s="134" customFormat="1" ht="19.5" customHeight="1" x14ac:dyDescent="0.45">
      <c r="A547" s="28"/>
      <c r="B547" s="41" t="s">
        <v>856</v>
      </c>
      <c r="C547" s="26">
        <f t="shared" ref="C547:I547" si="74">SUM(C514:C545)</f>
        <v>0</v>
      </c>
      <c r="D547" s="26">
        <f t="shared" si="74"/>
        <v>0</v>
      </c>
      <c r="E547" s="26">
        <f t="shared" si="74"/>
        <v>26</v>
      </c>
      <c r="F547" s="26">
        <f t="shared" si="74"/>
        <v>5</v>
      </c>
      <c r="G547" s="26">
        <f>SUM(G514:G545)</f>
        <v>0</v>
      </c>
      <c r="H547" s="26">
        <f t="shared" si="74"/>
        <v>1</v>
      </c>
      <c r="I547" s="26">
        <f t="shared" si="74"/>
        <v>0</v>
      </c>
      <c r="J547" s="26">
        <f>SUM(J514:J545)</f>
        <v>11</v>
      </c>
      <c r="K547" s="26">
        <f t="shared" ref="K547:U547" si="75">SUM(K514:K545)</f>
        <v>165</v>
      </c>
      <c r="L547" s="26">
        <f t="shared" si="75"/>
        <v>0</v>
      </c>
      <c r="M547" s="26">
        <f t="shared" si="75"/>
        <v>3</v>
      </c>
      <c r="N547" s="26">
        <f t="shared" si="75"/>
        <v>2</v>
      </c>
      <c r="O547" s="26">
        <f t="shared" si="75"/>
        <v>0</v>
      </c>
      <c r="P547" s="26">
        <f t="shared" si="75"/>
        <v>0</v>
      </c>
      <c r="Q547" s="26">
        <f t="shared" si="75"/>
        <v>0</v>
      </c>
      <c r="R547" s="26">
        <f>SUM(R514:R545)</f>
        <v>0</v>
      </c>
      <c r="S547" s="29">
        <f t="shared" si="75"/>
        <v>23</v>
      </c>
      <c r="T547" s="29">
        <f t="shared" si="75"/>
        <v>0</v>
      </c>
      <c r="U547" s="26">
        <f t="shared" si="75"/>
        <v>236</v>
      </c>
    </row>
    <row r="548" spans="1:21" s="134" customFormat="1" ht="19.5" customHeight="1" x14ac:dyDescent="0.45">
      <c r="A548" s="42"/>
      <c r="B548" s="44" t="s">
        <v>169</v>
      </c>
      <c r="C548" s="42">
        <f t="shared" ref="C548:U548" si="76">SUM(C513+C547)</f>
        <v>1</v>
      </c>
      <c r="D548" s="42">
        <f t="shared" si="76"/>
        <v>0</v>
      </c>
      <c r="E548" s="42">
        <f t="shared" si="76"/>
        <v>26</v>
      </c>
      <c r="F548" s="42">
        <f t="shared" si="76"/>
        <v>5</v>
      </c>
      <c r="G548" s="42">
        <f>SUM(G513+G547)</f>
        <v>0</v>
      </c>
      <c r="H548" s="42">
        <f t="shared" si="76"/>
        <v>1</v>
      </c>
      <c r="I548" s="42">
        <f t="shared" si="76"/>
        <v>0</v>
      </c>
      <c r="J548" s="42">
        <f t="shared" si="76"/>
        <v>15</v>
      </c>
      <c r="K548" s="42">
        <f t="shared" si="76"/>
        <v>183</v>
      </c>
      <c r="L548" s="42">
        <f t="shared" si="76"/>
        <v>0</v>
      </c>
      <c r="M548" s="42">
        <f t="shared" si="76"/>
        <v>3</v>
      </c>
      <c r="N548" s="42">
        <f t="shared" si="76"/>
        <v>2</v>
      </c>
      <c r="O548" s="42">
        <f t="shared" si="76"/>
        <v>0</v>
      </c>
      <c r="P548" s="42">
        <f t="shared" si="76"/>
        <v>0</v>
      </c>
      <c r="Q548" s="42">
        <f t="shared" si="76"/>
        <v>1</v>
      </c>
      <c r="R548" s="42">
        <f>SUM(R513+R547)</f>
        <v>0</v>
      </c>
      <c r="S548" s="43">
        <f t="shared" si="76"/>
        <v>25</v>
      </c>
      <c r="T548" s="43">
        <f t="shared" si="76"/>
        <v>2</v>
      </c>
      <c r="U548" s="42">
        <f t="shared" si="76"/>
        <v>264</v>
      </c>
    </row>
    <row r="549" spans="1:21" s="71" customFormat="1" ht="19.5" customHeight="1" x14ac:dyDescent="0.45">
      <c r="A549" s="45"/>
      <c r="B549" s="46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7"/>
      <c r="T549" s="47"/>
      <c r="U549" s="45"/>
    </row>
    <row r="550" spans="1:21" s="71" customFormat="1" ht="19.5" customHeight="1" x14ac:dyDescent="0.45">
      <c r="A550" s="45"/>
      <c r="B550" s="46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7"/>
      <c r="T550" s="47"/>
      <c r="U550" s="45"/>
    </row>
    <row r="551" spans="1:21" s="71" customFormat="1" ht="19.5" customHeight="1" x14ac:dyDescent="0.45">
      <c r="A551" s="45"/>
      <c r="B551" s="46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7"/>
      <c r="T551" s="47"/>
      <c r="U551" s="45"/>
    </row>
    <row r="552" spans="1:21" s="71" customFormat="1" ht="19.5" customHeight="1" x14ac:dyDescent="0.45">
      <c r="A552" s="45"/>
      <c r="B552" s="46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7"/>
      <c r="T552" s="47"/>
      <c r="U552" s="45"/>
    </row>
    <row r="553" spans="1:21" s="71" customFormat="1" ht="19.5" customHeight="1" x14ac:dyDescent="0.45">
      <c r="A553" s="45"/>
      <c r="B553" s="46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7"/>
      <c r="T553" s="47"/>
      <c r="U553" s="45"/>
    </row>
    <row r="554" spans="1:21" s="71" customFormat="1" ht="19.5" customHeight="1" x14ac:dyDescent="0.45">
      <c r="A554" s="45"/>
      <c r="B554" s="46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7"/>
      <c r="T554" s="47"/>
      <c r="U554" s="45"/>
    </row>
    <row r="555" spans="1:21" s="71" customFormat="1" ht="19.5" customHeight="1" x14ac:dyDescent="0.45">
      <c r="A555" s="45"/>
      <c r="B555" s="46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7"/>
      <c r="T555" s="47"/>
      <c r="U555" s="45"/>
    </row>
    <row r="556" spans="1:21" s="71" customFormat="1" ht="19.5" customHeight="1" x14ac:dyDescent="0.45">
      <c r="A556" s="45"/>
      <c r="B556" s="46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7"/>
      <c r="T556" s="47"/>
      <c r="U556" s="45"/>
    </row>
    <row r="557" spans="1:21" s="71" customFormat="1" ht="19.5" customHeight="1" x14ac:dyDescent="0.45">
      <c r="A557" s="45"/>
      <c r="B557" s="46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7"/>
      <c r="T557" s="47"/>
      <c r="U557" s="45"/>
    </row>
    <row r="558" spans="1:21" s="71" customFormat="1" ht="19.5" customHeight="1" x14ac:dyDescent="0.45">
      <c r="A558" s="45"/>
      <c r="B558" s="46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7"/>
      <c r="T558" s="47"/>
      <c r="U558" s="45"/>
    </row>
    <row r="559" spans="1:21" s="71" customFormat="1" ht="19.5" customHeight="1" x14ac:dyDescent="0.45">
      <c r="A559" s="45"/>
      <c r="B559" s="46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7"/>
      <c r="T559" s="47"/>
      <c r="U559" s="45"/>
    </row>
    <row r="560" spans="1:21" s="71" customFormat="1" ht="19.5" customHeight="1" x14ac:dyDescent="0.45">
      <c r="A560" s="28"/>
      <c r="B560" s="41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33"/>
      <c r="T560" s="33"/>
      <c r="U560" s="28"/>
    </row>
    <row r="561" spans="1:21" s="134" customFormat="1" ht="19.5" customHeight="1" x14ac:dyDescent="0.45">
      <c r="A561" s="30">
        <v>21</v>
      </c>
      <c r="B561" s="31" t="s">
        <v>855</v>
      </c>
      <c r="C561" s="32">
        <v>1</v>
      </c>
      <c r="D561" s="32"/>
      <c r="E561" s="32"/>
      <c r="F561" s="32"/>
      <c r="G561" s="32"/>
      <c r="H561" s="32"/>
      <c r="I561" s="32"/>
      <c r="J561" s="32">
        <v>4</v>
      </c>
      <c r="K561" s="32">
        <v>17</v>
      </c>
      <c r="L561" s="32"/>
      <c r="M561" s="32"/>
      <c r="N561" s="32"/>
      <c r="O561" s="32"/>
      <c r="P561" s="32"/>
      <c r="Q561" s="32">
        <v>1</v>
      </c>
      <c r="R561" s="32"/>
      <c r="S561" s="55">
        <v>3</v>
      </c>
      <c r="T561" s="55">
        <v>2</v>
      </c>
      <c r="U561" s="28">
        <f t="shared" ref="U561:U584" si="77">SUM(C561:T561)</f>
        <v>28</v>
      </c>
    </row>
    <row r="562" spans="1:21" s="134" customFormat="1" ht="19.5" customHeight="1" x14ac:dyDescent="0.45">
      <c r="A562" s="28"/>
      <c r="B562" s="34" t="s">
        <v>854</v>
      </c>
      <c r="C562" s="35"/>
      <c r="D562" s="35"/>
      <c r="E562" s="36">
        <v>1</v>
      </c>
      <c r="F562" s="36"/>
      <c r="G562" s="36"/>
      <c r="H562" s="36"/>
      <c r="I562" s="36"/>
      <c r="J562" s="36">
        <v>1</v>
      </c>
      <c r="K562" s="36">
        <v>6</v>
      </c>
      <c r="L562" s="36"/>
      <c r="M562" s="36">
        <v>0</v>
      </c>
      <c r="N562" s="36"/>
      <c r="O562" s="36"/>
      <c r="P562" s="35"/>
      <c r="Q562" s="35"/>
      <c r="R562" s="35"/>
      <c r="S562" s="52">
        <v>1</v>
      </c>
      <c r="T562" s="52"/>
      <c r="U562" s="36">
        <f t="shared" si="77"/>
        <v>9</v>
      </c>
    </row>
    <row r="563" spans="1:21" s="134" customFormat="1" ht="19.5" customHeight="1" x14ac:dyDescent="0.45">
      <c r="A563" s="28"/>
      <c r="B563" s="34" t="s">
        <v>853</v>
      </c>
      <c r="C563" s="35"/>
      <c r="D563" s="35"/>
      <c r="E563" s="36">
        <v>1</v>
      </c>
      <c r="F563" s="36"/>
      <c r="G563" s="36"/>
      <c r="H563" s="36"/>
      <c r="I563" s="36"/>
      <c r="J563" s="36"/>
      <c r="K563" s="36">
        <v>3</v>
      </c>
      <c r="L563" s="36"/>
      <c r="M563" s="36"/>
      <c r="N563" s="36"/>
      <c r="O563" s="36"/>
      <c r="P563" s="35"/>
      <c r="Q563" s="35"/>
      <c r="R563" s="35"/>
      <c r="S563" s="52">
        <v>1</v>
      </c>
      <c r="T563" s="52"/>
      <c r="U563" s="36">
        <f t="shared" si="77"/>
        <v>5</v>
      </c>
    </row>
    <row r="564" spans="1:21" s="134" customFormat="1" ht="19.5" customHeight="1" x14ac:dyDescent="0.45">
      <c r="A564" s="28"/>
      <c r="B564" s="34" t="s">
        <v>852</v>
      </c>
      <c r="C564" s="35"/>
      <c r="D564" s="35"/>
      <c r="E564" s="36">
        <v>1</v>
      </c>
      <c r="F564" s="36"/>
      <c r="G564" s="36"/>
      <c r="H564" s="36"/>
      <c r="I564" s="36"/>
      <c r="J564" s="36">
        <v>1</v>
      </c>
      <c r="K564" s="36">
        <v>3</v>
      </c>
      <c r="L564" s="36"/>
      <c r="M564" s="36"/>
      <c r="N564" s="36"/>
      <c r="O564" s="36"/>
      <c r="P564" s="35"/>
      <c r="Q564" s="35"/>
      <c r="R564" s="35"/>
      <c r="S564" s="52">
        <v>0</v>
      </c>
      <c r="T564" s="52"/>
      <c r="U564" s="36">
        <f t="shared" si="77"/>
        <v>5</v>
      </c>
    </row>
    <row r="565" spans="1:21" s="134" customFormat="1" ht="19.5" customHeight="1" x14ac:dyDescent="0.45">
      <c r="A565" s="28"/>
      <c r="B565" s="34" t="s">
        <v>851</v>
      </c>
      <c r="C565" s="35"/>
      <c r="D565" s="35"/>
      <c r="E565" s="36">
        <v>1</v>
      </c>
      <c r="F565" s="36"/>
      <c r="G565" s="36"/>
      <c r="H565" s="36"/>
      <c r="I565" s="36"/>
      <c r="J565" s="36">
        <v>1</v>
      </c>
      <c r="K565" s="36">
        <v>4</v>
      </c>
      <c r="L565" s="36"/>
      <c r="M565" s="36"/>
      <c r="N565" s="36"/>
      <c r="O565" s="36"/>
      <c r="P565" s="35"/>
      <c r="Q565" s="35"/>
      <c r="R565" s="35"/>
      <c r="S565" s="52">
        <v>1</v>
      </c>
      <c r="T565" s="52"/>
      <c r="U565" s="36">
        <f t="shared" si="77"/>
        <v>7</v>
      </c>
    </row>
    <row r="566" spans="1:21" s="134" customFormat="1" ht="19.5" customHeight="1" x14ac:dyDescent="0.45">
      <c r="A566" s="28"/>
      <c r="B566" s="34" t="s">
        <v>850</v>
      </c>
      <c r="C566" s="35"/>
      <c r="D566" s="35"/>
      <c r="E566" s="36">
        <v>1</v>
      </c>
      <c r="F566" s="36"/>
      <c r="G566" s="36"/>
      <c r="H566" s="36"/>
      <c r="I566" s="36"/>
      <c r="J566" s="36">
        <v>1</v>
      </c>
      <c r="K566" s="36">
        <v>4</v>
      </c>
      <c r="L566" s="36"/>
      <c r="M566" s="36"/>
      <c r="N566" s="36"/>
      <c r="O566" s="36"/>
      <c r="P566" s="35"/>
      <c r="Q566" s="35"/>
      <c r="R566" s="35"/>
      <c r="S566" s="52">
        <v>1</v>
      </c>
      <c r="T566" s="52"/>
      <c r="U566" s="36">
        <f t="shared" si="77"/>
        <v>7</v>
      </c>
    </row>
    <row r="567" spans="1:21" s="134" customFormat="1" ht="19.5" customHeight="1" x14ac:dyDescent="0.45">
      <c r="A567" s="28"/>
      <c r="B567" s="34" t="s">
        <v>849</v>
      </c>
      <c r="C567" s="35"/>
      <c r="D567" s="35"/>
      <c r="E567" s="36">
        <v>1</v>
      </c>
      <c r="F567" s="36"/>
      <c r="G567" s="36"/>
      <c r="H567" s="36"/>
      <c r="I567" s="36"/>
      <c r="J567" s="36"/>
      <c r="K567" s="36">
        <v>3</v>
      </c>
      <c r="L567" s="36"/>
      <c r="M567" s="36"/>
      <c r="N567" s="36"/>
      <c r="O567" s="36"/>
      <c r="P567" s="35"/>
      <c r="Q567" s="35"/>
      <c r="R567" s="35"/>
      <c r="S567" s="52">
        <v>1</v>
      </c>
      <c r="T567" s="52"/>
      <c r="U567" s="36">
        <f t="shared" si="77"/>
        <v>5</v>
      </c>
    </row>
    <row r="568" spans="1:21" s="134" customFormat="1" ht="19.5" customHeight="1" x14ac:dyDescent="0.45">
      <c r="A568" s="28"/>
      <c r="B568" s="34" t="s">
        <v>848</v>
      </c>
      <c r="C568" s="35"/>
      <c r="D568" s="35"/>
      <c r="E568" s="36">
        <v>1</v>
      </c>
      <c r="F568" s="36"/>
      <c r="G568" s="36"/>
      <c r="H568" s="36"/>
      <c r="I568" s="36"/>
      <c r="J568" s="36"/>
      <c r="K568" s="36">
        <v>5</v>
      </c>
      <c r="L568" s="36"/>
      <c r="M568" s="36"/>
      <c r="N568" s="36"/>
      <c r="O568" s="36"/>
      <c r="P568" s="35"/>
      <c r="Q568" s="35"/>
      <c r="R568" s="35"/>
      <c r="S568" s="52">
        <v>0</v>
      </c>
      <c r="T568" s="52"/>
      <c r="U568" s="36">
        <f t="shared" si="77"/>
        <v>6</v>
      </c>
    </row>
    <row r="569" spans="1:21" s="134" customFormat="1" ht="19.5" customHeight="1" x14ac:dyDescent="0.45">
      <c r="A569" s="28"/>
      <c r="B569" s="34" t="s">
        <v>847</v>
      </c>
      <c r="C569" s="35"/>
      <c r="D569" s="35"/>
      <c r="E569" s="36">
        <v>1</v>
      </c>
      <c r="F569" s="36"/>
      <c r="G569" s="36"/>
      <c r="H569" s="36"/>
      <c r="I569" s="36"/>
      <c r="J569" s="36"/>
      <c r="K569" s="36">
        <v>4</v>
      </c>
      <c r="L569" s="36"/>
      <c r="M569" s="36"/>
      <c r="N569" s="36"/>
      <c r="O569" s="36"/>
      <c r="P569" s="35"/>
      <c r="Q569" s="35"/>
      <c r="R569" s="35"/>
      <c r="S569" s="52">
        <v>1</v>
      </c>
      <c r="T569" s="52"/>
      <c r="U569" s="36">
        <f t="shared" si="77"/>
        <v>6</v>
      </c>
    </row>
    <row r="570" spans="1:21" s="134" customFormat="1" ht="19.5" customHeight="1" x14ac:dyDescent="0.45">
      <c r="A570" s="28"/>
      <c r="B570" s="34" t="s">
        <v>846</v>
      </c>
      <c r="C570" s="35"/>
      <c r="D570" s="35"/>
      <c r="E570" s="36">
        <v>1</v>
      </c>
      <c r="F570" s="36"/>
      <c r="G570" s="36"/>
      <c r="H570" s="36"/>
      <c r="I570" s="36"/>
      <c r="J570" s="36"/>
      <c r="K570" s="36">
        <v>4</v>
      </c>
      <c r="L570" s="36"/>
      <c r="M570" s="36"/>
      <c r="N570" s="36"/>
      <c r="O570" s="36"/>
      <c r="P570" s="35"/>
      <c r="Q570" s="35"/>
      <c r="R570" s="35"/>
      <c r="S570" s="52">
        <v>1</v>
      </c>
      <c r="T570" s="52"/>
      <c r="U570" s="36">
        <f t="shared" si="77"/>
        <v>6</v>
      </c>
    </row>
    <row r="571" spans="1:21" s="134" customFormat="1" ht="19.5" customHeight="1" x14ac:dyDescent="0.45">
      <c r="A571" s="28"/>
      <c r="B571" s="34" t="s">
        <v>845</v>
      </c>
      <c r="C571" s="35"/>
      <c r="D571" s="35"/>
      <c r="E571" s="36">
        <v>1</v>
      </c>
      <c r="F571" s="36"/>
      <c r="G571" s="36"/>
      <c r="H571" s="36"/>
      <c r="I571" s="36"/>
      <c r="J571" s="36"/>
      <c r="K571" s="36">
        <v>4</v>
      </c>
      <c r="L571" s="36"/>
      <c r="M571" s="36"/>
      <c r="N571" s="36"/>
      <c r="O571" s="36"/>
      <c r="P571" s="35"/>
      <c r="Q571" s="35"/>
      <c r="R571" s="35"/>
      <c r="S571" s="52"/>
      <c r="T571" s="52"/>
      <c r="U571" s="36">
        <f t="shared" si="77"/>
        <v>5</v>
      </c>
    </row>
    <row r="572" spans="1:21" s="134" customFormat="1" ht="19.5" customHeight="1" x14ac:dyDescent="0.45">
      <c r="A572" s="28"/>
      <c r="B572" s="34" t="s">
        <v>844</v>
      </c>
      <c r="C572" s="35"/>
      <c r="D572" s="35"/>
      <c r="E572" s="36">
        <v>1</v>
      </c>
      <c r="F572" s="36"/>
      <c r="G572" s="36"/>
      <c r="H572" s="36"/>
      <c r="I572" s="36"/>
      <c r="J572" s="36">
        <v>1</v>
      </c>
      <c r="K572" s="36">
        <v>7</v>
      </c>
      <c r="L572" s="36"/>
      <c r="M572" s="48"/>
      <c r="N572" s="48"/>
      <c r="O572" s="36"/>
      <c r="P572" s="35"/>
      <c r="Q572" s="35"/>
      <c r="R572" s="35"/>
      <c r="S572" s="52">
        <v>1</v>
      </c>
      <c r="T572" s="52"/>
      <c r="U572" s="36">
        <f t="shared" si="77"/>
        <v>10</v>
      </c>
    </row>
    <row r="573" spans="1:21" s="134" customFormat="1" ht="19.5" customHeight="1" x14ac:dyDescent="0.45">
      <c r="A573" s="28"/>
      <c r="B573" s="34" t="s">
        <v>843</v>
      </c>
      <c r="C573" s="35"/>
      <c r="D573" s="35"/>
      <c r="E573" s="36">
        <v>1</v>
      </c>
      <c r="F573" s="36"/>
      <c r="G573" s="36"/>
      <c r="H573" s="36"/>
      <c r="I573" s="36"/>
      <c r="J573" s="36"/>
      <c r="K573" s="36">
        <v>5</v>
      </c>
      <c r="L573" s="36"/>
      <c r="M573" s="48"/>
      <c r="N573" s="36"/>
      <c r="O573" s="36"/>
      <c r="P573" s="35"/>
      <c r="Q573" s="35"/>
      <c r="R573" s="35"/>
      <c r="S573" s="52">
        <v>1</v>
      </c>
      <c r="T573" s="52"/>
      <c r="U573" s="36">
        <f t="shared" si="77"/>
        <v>7</v>
      </c>
    </row>
    <row r="574" spans="1:21" s="134" customFormat="1" ht="19.5" customHeight="1" x14ac:dyDescent="0.45">
      <c r="A574" s="28"/>
      <c r="B574" s="34" t="s">
        <v>842</v>
      </c>
      <c r="C574" s="35"/>
      <c r="D574" s="35"/>
      <c r="E574" s="36">
        <v>1</v>
      </c>
      <c r="F574" s="36"/>
      <c r="G574" s="36"/>
      <c r="H574" s="36"/>
      <c r="I574" s="36"/>
      <c r="J574" s="36"/>
      <c r="K574" s="36">
        <v>6</v>
      </c>
      <c r="L574" s="36"/>
      <c r="M574" s="36"/>
      <c r="N574" s="36"/>
      <c r="O574" s="36"/>
      <c r="P574" s="35"/>
      <c r="Q574" s="35"/>
      <c r="R574" s="35"/>
      <c r="S574" s="52">
        <v>1</v>
      </c>
      <c r="T574" s="52"/>
      <c r="U574" s="36">
        <f t="shared" si="77"/>
        <v>8</v>
      </c>
    </row>
    <row r="575" spans="1:21" s="134" customFormat="1" ht="19.5" customHeight="1" x14ac:dyDescent="0.45">
      <c r="A575" s="28"/>
      <c r="B575" s="34" t="s">
        <v>841</v>
      </c>
      <c r="C575" s="35"/>
      <c r="D575" s="35"/>
      <c r="E575" s="36">
        <v>1</v>
      </c>
      <c r="F575" s="36"/>
      <c r="G575" s="36"/>
      <c r="H575" s="36"/>
      <c r="I575" s="36"/>
      <c r="J575" s="36">
        <v>1</v>
      </c>
      <c r="K575" s="36">
        <v>5</v>
      </c>
      <c r="L575" s="36"/>
      <c r="M575" s="36"/>
      <c r="N575" s="36"/>
      <c r="O575" s="36"/>
      <c r="P575" s="35"/>
      <c r="Q575" s="35"/>
      <c r="R575" s="35"/>
      <c r="S575" s="52">
        <v>1</v>
      </c>
      <c r="T575" s="52"/>
      <c r="U575" s="36">
        <f t="shared" si="77"/>
        <v>8</v>
      </c>
    </row>
    <row r="576" spans="1:21" s="134" customFormat="1" ht="19.5" customHeight="1" x14ac:dyDescent="0.45">
      <c r="A576" s="28"/>
      <c r="B576" s="34" t="s">
        <v>840</v>
      </c>
      <c r="C576" s="35"/>
      <c r="D576" s="35"/>
      <c r="E576" s="36">
        <v>1</v>
      </c>
      <c r="F576" s="36"/>
      <c r="G576" s="36"/>
      <c r="H576" s="36"/>
      <c r="I576" s="36"/>
      <c r="J576" s="36">
        <v>1</v>
      </c>
      <c r="K576" s="36">
        <v>4</v>
      </c>
      <c r="L576" s="36"/>
      <c r="M576" s="36"/>
      <c r="N576" s="36"/>
      <c r="O576" s="36"/>
      <c r="P576" s="35"/>
      <c r="Q576" s="35"/>
      <c r="R576" s="35"/>
      <c r="S576" s="52">
        <v>1</v>
      </c>
      <c r="T576" s="52"/>
      <c r="U576" s="36">
        <f t="shared" si="77"/>
        <v>7</v>
      </c>
    </row>
    <row r="577" spans="1:21" s="134" customFormat="1" ht="19.5" customHeight="1" x14ac:dyDescent="0.45">
      <c r="A577" s="28"/>
      <c r="B577" s="34" t="s">
        <v>839</v>
      </c>
      <c r="C577" s="35"/>
      <c r="D577" s="35"/>
      <c r="E577" s="36">
        <v>1</v>
      </c>
      <c r="F577" s="36"/>
      <c r="G577" s="36"/>
      <c r="H577" s="36"/>
      <c r="I577" s="36"/>
      <c r="J577" s="36">
        <v>1</v>
      </c>
      <c r="K577" s="36">
        <v>5</v>
      </c>
      <c r="L577" s="36"/>
      <c r="M577" s="36"/>
      <c r="N577" s="36"/>
      <c r="O577" s="36"/>
      <c r="P577" s="35"/>
      <c r="Q577" s="35"/>
      <c r="R577" s="35"/>
      <c r="S577" s="52">
        <v>1</v>
      </c>
      <c r="T577" s="52"/>
      <c r="U577" s="36">
        <f t="shared" si="77"/>
        <v>8</v>
      </c>
    </row>
    <row r="578" spans="1:21" s="134" customFormat="1" ht="19.5" customHeight="1" x14ac:dyDescent="0.45">
      <c r="A578" s="28"/>
      <c r="B578" s="34" t="s">
        <v>838</v>
      </c>
      <c r="C578" s="35"/>
      <c r="D578" s="35"/>
      <c r="E578" s="36">
        <v>1</v>
      </c>
      <c r="F578" s="36"/>
      <c r="G578" s="36"/>
      <c r="H578" s="36"/>
      <c r="I578" s="36"/>
      <c r="J578" s="36"/>
      <c r="K578" s="36">
        <v>5</v>
      </c>
      <c r="L578" s="36"/>
      <c r="M578" s="36"/>
      <c r="N578" s="36"/>
      <c r="O578" s="36"/>
      <c r="P578" s="35"/>
      <c r="Q578" s="35"/>
      <c r="R578" s="35"/>
      <c r="S578" s="52">
        <v>1</v>
      </c>
      <c r="T578" s="52"/>
      <c r="U578" s="36">
        <f t="shared" si="77"/>
        <v>7</v>
      </c>
    </row>
    <row r="579" spans="1:21" s="134" customFormat="1" ht="19.5" customHeight="1" x14ac:dyDescent="0.45">
      <c r="A579" s="28"/>
      <c r="B579" s="34" t="s">
        <v>837</v>
      </c>
      <c r="C579" s="35"/>
      <c r="D579" s="35"/>
      <c r="E579" s="36">
        <v>1</v>
      </c>
      <c r="F579" s="36"/>
      <c r="G579" s="36"/>
      <c r="H579" s="36"/>
      <c r="I579" s="36"/>
      <c r="J579" s="36">
        <v>1</v>
      </c>
      <c r="K579" s="36">
        <v>3</v>
      </c>
      <c r="L579" s="36"/>
      <c r="M579" s="36"/>
      <c r="N579" s="36"/>
      <c r="O579" s="36"/>
      <c r="P579" s="35"/>
      <c r="Q579" s="35"/>
      <c r="R579" s="35"/>
      <c r="S579" s="232">
        <v>0</v>
      </c>
      <c r="T579" s="52"/>
      <c r="U579" s="36">
        <f t="shared" si="77"/>
        <v>5</v>
      </c>
    </row>
    <row r="580" spans="1:21" s="134" customFormat="1" ht="19.5" customHeight="1" x14ac:dyDescent="0.45">
      <c r="A580" s="28"/>
      <c r="B580" s="34" t="s">
        <v>836</v>
      </c>
      <c r="C580" s="35"/>
      <c r="D580" s="35"/>
      <c r="E580" s="36"/>
      <c r="F580" s="36">
        <v>1</v>
      </c>
      <c r="G580" s="36"/>
      <c r="H580" s="36"/>
      <c r="I580" s="36"/>
      <c r="J580" s="36"/>
      <c r="K580" s="36">
        <v>2</v>
      </c>
      <c r="L580" s="36"/>
      <c r="M580" s="36"/>
      <c r="N580" s="36"/>
      <c r="O580" s="36"/>
      <c r="P580" s="35"/>
      <c r="Q580" s="35"/>
      <c r="R580" s="35"/>
      <c r="S580" s="52"/>
      <c r="T580" s="52"/>
      <c r="U580" s="36">
        <f t="shared" si="77"/>
        <v>3</v>
      </c>
    </row>
    <row r="581" spans="1:21" s="134" customFormat="1" ht="19.5" customHeight="1" x14ac:dyDescent="0.45">
      <c r="A581" s="28"/>
      <c r="B581" s="34" t="s">
        <v>835</v>
      </c>
      <c r="C581" s="35"/>
      <c r="D581" s="35"/>
      <c r="E581" s="36">
        <v>1</v>
      </c>
      <c r="F581" s="36"/>
      <c r="G581" s="36"/>
      <c r="H581" s="36"/>
      <c r="I581" s="36"/>
      <c r="J581" s="36"/>
      <c r="K581" s="36">
        <v>3</v>
      </c>
      <c r="L581" s="36"/>
      <c r="M581" s="36"/>
      <c r="N581" s="36"/>
      <c r="O581" s="36"/>
      <c r="P581" s="35"/>
      <c r="Q581" s="35"/>
      <c r="R581" s="35"/>
      <c r="S581" s="52">
        <v>1</v>
      </c>
      <c r="T581" s="52"/>
      <c r="U581" s="36">
        <f t="shared" si="77"/>
        <v>5</v>
      </c>
    </row>
    <row r="582" spans="1:21" s="134" customFormat="1" ht="19.5" customHeight="1" x14ac:dyDescent="0.45">
      <c r="A582" s="28"/>
      <c r="B582" s="34" t="s">
        <v>834</v>
      </c>
      <c r="C582" s="35"/>
      <c r="D582" s="35"/>
      <c r="E582" s="36"/>
      <c r="F582" s="36">
        <v>1</v>
      </c>
      <c r="G582" s="36"/>
      <c r="H582" s="36"/>
      <c r="I582" s="36"/>
      <c r="J582" s="36"/>
      <c r="K582" s="36">
        <v>2</v>
      </c>
      <c r="L582" s="36"/>
      <c r="M582" s="36"/>
      <c r="N582" s="36"/>
      <c r="O582" s="36"/>
      <c r="P582" s="35"/>
      <c r="Q582" s="35"/>
      <c r="R582" s="35"/>
      <c r="S582" s="52">
        <v>1</v>
      </c>
      <c r="T582" s="52"/>
      <c r="U582" s="36">
        <f t="shared" si="77"/>
        <v>4</v>
      </c>
    </row>
    <row r="583" spans="1:21" s="134" customFormat="1" ht="19.5" customHeight="1" x14ac:dyDescent="0.45">
      <c r="A583" s="28"/>
      <c r="B583" s="34" t="s">
        <v>833</v>
      </c>
      <c r="C583" s="35"/>
      <c r="D583" s="35"/>
      <c r="E583" s="36">
        <v>1</v>
      </c>
      <c r="F583" s="36"/>
      <c r="G583" s="36"/>
      <c r="H583" s="36"/>
      <c r="I583" s="36"/>
      <c r="J583" s="36"/>
      <c r="K583" s="36">
        <v>4</v>
      </c>
      <c r="L583" s="36"/>
      <c r="M583" s="36"/>
      <c r="N583" s="36"/>
      <c r="O583" s="36"/>
      <c r="P583" s="35"/>
      <c r="Q583" s="35"/>
      <c r="R583" s="35"/>
      <c r="S583" s="52">
        <v>1</v>
      </c>
      <c r="T583" s="52"/>
      <c r="U583" s="36">
        <f t="shared" si="77"/>
        <v>6</v>
      </c>
    </row>
    <row r="584" spans="1:21" s="134" customFormat="1" ht="19.5" customHeight="1" x14ac:dyDescent="0.45">
      <c r="A584" s="28"/>
      <c r="B584" s="34" t="s">
        <v>832</v>
      </c>
      <c r="C584" s="28"/>
      <c r="D584" s="28"/>
      <c r="E584" s="28"/>
      <c r="F584" s="28">
        <v>1</v>
      </c>
      <c r="G584" s="28"/>
      <c r="H584" s="28"/>
      <c r="I584" s="28"/>
      <c r="J584" s="28"/>
      <c r="K584" s="28">
        <v>2</v>
      </c>
      <c r="L584" s="28"/>
      <c r="M584" s="28"/>
      <c r="N584" s="28"/>
      <c r="O584" s="28"/>
      <c r="P584" s="28"/>
      <c r="Q584" s="28"/>
      <c r="R584" s="28"/>
      <c r="S584" s="33"/>
      <c r="T584" s="33"/>
      <c r="U584" s="28">
        <f t="shared" si="77"/>
        <v>3</v>
      </c>
    </row>
    <row r="585" spans="1:21" s="134" customFormat="1" ht="19.5" customHeight="1" x14ac:dyDescent="0.45">
      <c r="A585" s="28"/>
      <c r="B585" s="41" t="s">
        <v>831</v>
      </c>
      <c r="C585" s="42">
        <f t="shared" ref="C585:U585" si="78">SUM(C562:C584)</f>
        <v>0</v>
      </c>
      <c r="D585" s="42">
        <f t="shared" si="78"/>
        <v>0</v>
      </c>
      <c r="E585" s="42">
        <f t="shared" si="78"/>
        <v>20</v>
      </c>
      <c r="F585" s="42">
        <f t="shared" si="78"/>
        <v>3</v>
      </c>
      <c r="G585" s="42">
        <f>SUM(G562:G584)</f>
        <v>0</v>
      </c>
      <c r="H585" s="42">
        <f t="shared" si="78"/>
        <v>0</v>
      </c>
      <c r="I585" s="42">
        <f t="shared" si="78"/>
        <v>0</v>
      </c>
      <c r="J585" s="42">
        <f t="shared" si="78"/>
        <v>9</v>
      </c>
      <c r="K585" s="42">
        <f t="shared" si="78"/>
        <v>93</v>
      </c>
      <c r="L585" s="42">
        <f t="shared" si="78"/>
        <v>0</v>
      </c>
      <c r="M585" s="42">
        <f t="shared" si="78"/>
        <v>0</v>
      </c>
      <c r="N585" s="42">
        <f t="shared" si="78"/>
        <v>0</v>
      </c>
      <c r="O585" s="42">
        <f t="shared" si="78"/>
        <v>0</v>
      </c>
      <c r="P585" s="42">
        <f t="shared" si="78"/>
        <v>0</v>
      </c>
      <c r="Q585" s="42">
        <f t="shared" si="78"/>
        <v>0</v>
      </c>
      <c r="R585" s="42">
        <f>SUM(R562:R584)</f>
        <v>0</v>
      </c>
      <c r="S585" s="43">
        <f t="shared" si="78"/>
        <v>17</v>
      </c>
      <c r="T585" s="43">
        <f t="shared" si="78"/>
        <v>0</v>
      </c>
      <c r="U585" s="42">
        <f t="shared" si="78"/>
        <v>142</v>
      </c>
    </row>
    <row r="586" spans="1:21" s="134" customFormat="1" ht="19.5" customHeight="1" x14ac:dyDescent="0.45">
      <c r="A586" s="42"/>
      <c r="B586" s="44" t="s">
        <v>169</v>
      </c>
      <c r="C586" s="42">
        <f t="shared" ref="C586:U586" si="79">SUM(C561+C585)</f>
        <v>1</v>
      </c>
      <c r="D586" s="42">
        <f t="shared" si="79"/>
        <v>0</v>
      </c>
      <c r="E586" s="42">
        <f t="shared" si="79"/>
        <v>20</v>
      </c>
      <c r="F586" s="42">
        <f t="shared" si="79"/>
        <v>3</v>
      </c>
      <c r="G586" s="42">
        <f>SUM(G561+G585)</f>
        <v>0</v>
      </c>
      <c r="H586" s="42">
        <f t="shared" si="79"/>
        <v>0</v>
      </c>
      <c r="I586" s="42">
        <f t="shared" si="79"/>
        <v>0</v>
      </c>
      <c r="J586" s="42">
        <f t="shared" si="79"/>
        <v>13</v>
      </c>
      <c r="K586" s="42">
        <f t="shared" si="79"/>
        <v>110</v>
      </c>
      <c r="L586" s="42">
        <f t="shared" si="79"/>
        <v>0</v>
      </c>
      <c r="M586" s="42">
        <f t="shared" si="79"/>
        <v>0</v>
      </c>
      <c r="N586" s="42">
        <f t="shared" si="79"/>
        <v>0</v>
      </c>
      <c r="O586" s="42">
        <f t="shared" si="79"/>
        <v>0</v>
      </c>
      <c r="P586" s="42">
        <f t="shared" si="79"/>
        <v>0</v>
      </c>
      <c r="Q586" s="42">
        <f t="shared" si="79"/>
        <v>1</v>
      </c>
      <c r="R586" s="42">
        <f>SUM(R561+R585)</f>
        <v>0</v>
      </c>
      <c r="S586" s="43">
        <f t="shared" si="79"/>
        <v>20</v>
      </c>
      <c r="T586" s="43">
        <f t="shared" si="79"/>
        <v>2</v>
      </c>
      <c r="U586" s="42">
        <f t="shared" si="79"/>
        <v>170</v>
      </c>
    </row>
    <row r="587" spans="1:21" s="71" customFormat="1" ht="19.5" customHeight="1" x14ac:dyDescent="0.45">
      <c r="A587" s="45"/>
      <c r="B587" s="46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7"/>
      <c r="T587" s="47"/>
      <c r="U587" s="45"/>
    </row>
    <row r="588" spans="1:21" s="71" customFormat="1" ht="19.5" customHeight="1" x14ac:dyDescent="0.45">
      <c r="A588" s="45"/>
      <c r="B588" s="46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7"/>
      <c r="T588" s="47"/>
      <c r="U588" s="45"/>
    </row>
    <row r="589" spans="1:21" s="71" customFormat="1" ht="19.5" customHeight="1" x14ac:dyDescent="0.45">
      <c r="A589" s="45"/>
      <c r="B589" s="46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7"/>
      <c r="T589" s="47"/>
      <c r="U589" s="45"/>
    </row>
    <row r="590" spans="1:21" s="71" customFormat="1" ht="19.5" customHeight="1" x14ac:dyDescent="0.45">
      <c r="A590" s="45"/>
      <c r="B590" s="46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7"/>
      <c r="T590" s="47"/>
      <c r="U590" s="45"/>
    </row>
    <row r="591" spans="1:21" s="71" customFormat="1" ht="19.5" customHeight="1" x14ac:dyDescent="0.45">
      <c r="A591" s="45"/>
      <c r="B591" s="46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7"/>
      <c r="T591" s="47"/>
      <c r="U591" s="45"/>
    </row>
    <row r="592" spans="1:21" s="71" customFormat="1" ht="19.5" customHeight="1" x14ac:dyDescent="0.45">
      <c r="A592" s="45"/>
      <c r="B592" s="46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7"/>
      <c r="T592" s="47"/>
      <c r="U592" s="45"/>
    </row>
    <row r="593" spans="1:21" s="71" customFormat="1" ht="19.5" customHeight="1" x14ac:dyDescent="0.45">
      <c r="A593" s="45"/>
      <c r="B593" s="46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7"/>
      <c r="T593" s="47"/>
      <c r="U593" s="45"/>
    </row>
    <row r="594" spans="1:21" s="71" customFormat="1" ht="19.5" customHeight="1" x14ac:dyDescent="0.45">
      <c r="A594" s="45"/>
      <c r="B594" s="46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7"/>
      <c r="T594" s="47"/>
      <c r="U594" s="45"/>
    </row>
    <row r="595" spans="1:21" s="71" customFormat="1" ht="19.5" customHeight="1" x14ac:dyDescent="0.45">
      <c r="A595" s="45"/>
      <c r="B595" s="46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7"/>
      <c r="T595" s="47"/>
      <c r="U595" s="45"/>
    </row>
    <row r="596" spans="1:21" s="71" customFormat="1" ht="19.5" customHeight="1" x14ac:dyDescent="0.45">
      <c r="A596" s="45"/>
      <c r="B596" s="46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7"/>
      <c r="T596" s="47"/>
      <c r="U596" s="45"/>
    </row>
    <row r="597" spans="1:21" s="71" customFormat="1" ht="19.5" customHeight="1" x14ac:dyDescent="0.45">
      <c r="A597" s="45"/>
      <c r="B597" s="46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7"/>
      <c r="T597" s="47"/>
      <c r="U597" s="45"/>
    </row>
    <row r="598" spans="1:21" s="71" customFormat="1" ht="19.5" customHeight="1" x14ac:dyDescent="0.45">
      <c r="A598" s="45"/>
      <c r="B598" s="46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7"/>
      <c r="T598" s="47"/>
      <c r="U598" s="45"/>
    </row>
    <row r="599" spans="1:21" s="71" customFormat="1" ht="19.5" customHeight="1" x14ac:dyDescent="0.45">
      <c r="A599" s="45"/>
      <c r="B599" s="46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7"/>
      <c r="T599" s="47"/>
      <c r="U599" s="45"/>
    </row>
    <row r="600" spans="1:21" s="71" customFormat="1" ht="19.5" customHeight="1" x14ac:dyDescent="0.45">
      <c r="A600" s="45"/>
      <c r="B600" s="46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7"/>
      <c r="T600" s="47"/>
      <c r="U600" s="45"/>
    </row>
    <row r="601" spans="1:21" s="71" customFormat="1" ht="19.5" customHeight="1" x14ac:dyDescent="0.45">
      <c r="A601" s="45"/>
      <c r="B601" s="46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7"/>
      <c r="T601" s="47"/>
      <c r="U601" s="45"/>
    </row>
    <row r="602" spans="1:21" s="71" customFormat="1" ht="19.5" customHeight="1" x14ac:dyDescent="0.45">
      <c r="A602" s="45"/>
      <c r="B602" s="46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7"/>
      <c r="T602" s="47"/>
      <c r="U602" s="45"/>
    </row>
    <row r="603" spans="1:21" s="71" customFormat="1" ht="19.5" customHeight="1" x14ac:dyDescent="0.45">
      <c r="A603" s="45"/>
      <c r="B603" s="46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7"/>
      <c r="T603" s="47"/>
      <c r="U603" s="45"/>
    </row>
    <row r="604" spans="1:21" s="71" customFormat="1" ht="19.5" customHeight="1" x14ac:dyDescent="0.45">
      <c r="A604" s="45"/>
      <c r="B604" s="46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7"/>
      <c r="T604" s="47"/>
      <c r="U604" s="45"/>
    </row>
    <row r="605" spans="1:21" s="71" customFormat="1" ht="19.5" customHeight="1" x14ac:dyDescent="0.45">
      <c r="A605" s="45"/>
      <c r="B605" s="46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7"/>
      <c r="T605" s="47"/>
      <c r="U605" s="45"/>
    </row>
    <row r="606" spans="1:21" s="71" customFormat="1" ht="19.5" customHeight="1" x14ac:dyDescent="0.45">
      <c r="A606" s="45"/>
      <c r="B606" s="46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7"/>
      <c r="T606" s="47"/>
      <c r="U606" s="45"/>
    </row>
    <row r="607" spans="1:21" s="71" customFormat="1" ht="19.5" customHeight="1" x14ac:dyDescent="0.45">
      <c r="A607" s="45"/>
      <c r="B607" s="46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7"/>
      <c r="T607" s="47"/>
      <c r="U607" s="45"/>
    </row>
    <row r="608" spans="1:21" s="71" customFormat="1" ht="19.5" customHeight="1" x14ac:dyDescent="0.45">
      <c r="A608" s="28"/>
      <c r="B608" s="41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33"/>
      <c r="T608" s="33"/>
      <c r="U608" s="28"/>
    </row>
    <row r="609" spans="1:21" s="134" customFormat="1" ht="19.5" customHeight="1" x14ac:dyDescent="0.45">
      <c r="A609" s="30">
        <v>22</v>
      </c>
      <c r="B609" s="31" t="s">
        <v>830</v>
      </c>
      <c r="C609" s="28">
        <v>1</v>
      </c>
      <c r="D609" s="28"/>
      <c r="E609" s="32"/>
      <c r="F609" s="32"/>
      <c r="G609" s="32"/>
      <c r="H609" s="32"/>
      <c r="I609" s="32"/>
      <c r="J609" s="32">
        <v>4</v>
      </c>
      <c r="K609" s="32">
        <v>17</v>
      </c>
      <c r="L609" s="32"/>
      <c r="M609" s="32"/>
      <c r="N609" s="32"/>
      <c r="O609" s="32"/>
      <c r="P609" s="32"/>
      <c r="Q609" s="32">
        <v>1</v>
      </c>
      <c r="R609" s="28"/>
      <c r="S609" s="33">
        <v>4</v>
      </c>
      <c r="T609" s="33">
        <v>2</v>
      </c>
      <c r="U609" s="28">
        <f t="shared" ref="U609:U624" si="80">SUM(C609:T609)</f>
        <v>29</v>
      </c>
    </row>
    <row r="610" spans="1:21" s="134" customFormat="1" ht="19.5" customHeight="1" x14ac:dyDescent="0.45">
      <c r="A610" s="28"/>
      <c r="B610" s="34" t="s">
        <v>829</v>
      </c>
      <c r="C610" s="36"/>
      <c r="D610" s="36"/>
      <c r="E610" s="35">
        <v>1</v>
      </c>
      <c r="F610" s="35"/>
      <c r="G610" s="35"/>
      <c r="H610" s="35"/>
      <c r="I610" s="35"/>
      <c r="J610" s="35">
        <v>1</v>
      </c>
      <c r="K610" s="36">
        <v>8</v>
      </c>
      <c r="L610" s="35"/>
      <c r="M610" s="35"/>
      <c r="N610" s="35"/>
      <c r="O610" s="35"/>
      <c r="P610" s="35"/>
      <c r="Q610" s="35"/>
      <c r="R610" s="36"/>
      <c r="S610" s="37">
        <v>1</v>
      </c>
      <c r="T610" s="37"/>
      <c r="U610" s="36">
        <f t="shared" si="80"/>
        <v>11</v>
      </c>
    </row>
    <row r="611" spans="1:21" s="134" customFormat="1" ht="19.5" customHeight="1" x14ac:dyDescent="0.45">
      <c r="A611" s="28"/>
      <c r="B611" s="34" t="s">
        <v>828</v>
      </c>
      <c r="C611" s="36"/>
      <c r="D611" s="36"/>
      <c r="E611" s="35">
        <v>1</v>
      </c>
      <c r="F611" s="35"/>
      <c r="G611" s="35"/>
      <c r="H611" s="35"/>
      <c r="I611" s="35"/>
      <c r="J611" s="35">
        <v>1</v>
      </c>
      <c r="K611" s="36">
        <v>7</v>
      </c>
      <c r="L611" s="35"/>
      <c r="M611" s="35"/>
      <c r="N611" s="35"/>
      <c r="O611" s="35">
        <v>1</v>
      </c>
      <c r="P611" s="35"/>
      <c r="Q611" s="35"/>
      <c r="R611" s="36"/>
      <c r="S611" s="37">
        <v>1</v>
      </c>
      <c r="T611" s="37"/>
      <c r="U611" s="36">
        <f t="shared" si="80"/>
        <v>11</v>
      </c>
    </row>
    <row r="612" spans="1:21" s="134" customFormat="1" ht="19.5" customHeight="1" x14ac:dyDescent="0.45">
      <c r="A612" s="28"/>
      <c r="B612" s="34" t="s">
        <v>827</v>
      </c>
      <c r="C612" s="36"/>
      <c r="D612" s="36"/>
      <c r="E612" s="35">
        <v>1</v>
      </c>
      <c r="F612" s="35"/>
      <c r="G612" s="35"/>
      <c r="H612" s="35"/>
      <c r="I612" s="35"/>
      <c r="J612" s="35"/>
      <c r="K612" s="36">
        <v>5</v>
      </c>
      <c r="L612" s="35"/>
      <c r="M612" s="35"/>
      <c r="N612" s="35">
        <v>1</v>
      </c>
      <c r="O612" s="35"/>
      <c r="P612" s="35"/>
      <c r="Q612" s="35"/>
      <c r="R612" s="36"/>
      <c r="S612" s="37"/>
      <c r="T612" s="37"/>
      <c r="U612" s="36">
        <f t="shared" si="80"/>
        <v>7</v>
      </c>
    </row>
    <row r="613" spans="1:21" s="134" customFormat="1" ht="19.5" customHeight="1" x14ac:dyDescent="0.45">
      <c r="A613" s="28"/>
      <c r="B613" s="34" t="s">
        <v>826</v>
      </c>
      <c r="C613" s="36"/>
      <c r="D613" s="36"/>
      <c r="E613" s="35">
        <v>1</v>
      </c>
      <c r="F613" s="35"/>
      <c r="G613" s="35"/>
      <c r="H613" s="35"/>
      <c r="I613" s="35"/>
      <c r="J613" s="35"/>
      <c r="K613" s="36">
        <v>5</v>
      </c>
      <c r="L613" s="35"/>
      <c r="M613" s="35"/>
      <c r="N613" s="35"/>
      <c r="O613" s="35"/>
      <c r="P613" s="35"/>
      <c r="Q613" s="35"/>
      <c r="R613" s="36"/>
      <c r="S613" s="37">
        <v>1</v>
      </c>
      <c r="T613" s="37"/>
      <c r="U613" s="36">
        <f t="shared" si="80"/>
        <v>7</v>
      </c>
    </row>
    <row r="614" spans="1:21" s="134" customFormat="1" ht="19.5" customHeight="1" x14ac:dyDescent="0.45">
      <c r="A614" s="28"/>
      <c r="B614" s="34" t="s">
        <v>825</v>
      </c>
      <c r="C614" s="36"/>
      <c r="D614" s="36"/>
      <c r="E614" s="35">
        <v>1</v>
      </c>
      <c r="F614" s="35"/>
      <c r="G614" s="35"/>
      <c r="H614" s="35"/>
      <c r="I614" s="35"/>
      <c r="J614" s="35">
        <v>1</v>
      </c>
      <c r="K614" s="36">
        <v>5</v>
      </c>
      <c r="L614" s="35"/>
      <c r="M614" s="35"/>
      <c r="N614" s="35"/>
      <c r="O614" s="35">
        <v>1</v>
      </c>
      <c r="P614" s="35"/>
      <c r="Q614" s="35"/>
      <c r="R614" s="36"/>
      <c r="S614" s="37">
        <v>1</v>
      </c>
      <c r="T614" s="37"/>
      <c r="U614" s="36">
        <f t="shared" si="80"/>
        <v>9</v>
      </c>
    </row>
    <row r="615" spans="1:21" s="134" customFormat="1" ht="19.5" customHeight="1" x14ac:dyDescent="0.45">
      <c r="A615" s="28"/>
      <c r="B615" s="34" t="s">
        <v>824</v>
      </c>
      <c r="C615" s="36"/>
      <c r="D615" s="36"/>
      <c r="E615" s="35">
        <v>1</v>
      </c>
      <c r="F615" s="35"/>
      <c r="G615" s="35"/>
      <c r="H615" s="35"/>
      <c r="I615" s="35"/>
      <c r="J615" s="35"/>
      <c r="K615" s="36">
        <v>6</v>
      </c>
      <c r="L615" s="35"/>
      <c r="M615" s="35"/>
      <c r="N615" s="35"/>
      <c r="O615" s="35"/>
      <c r="P615" s="35"/>
      <c r="Q615" s="35"/>
      <c r="R615" s="36"/>
      <c r="S615" s="37">
        <v>1</v>
      </c>
      <c r="T615" s="37"/>
      <c r="U615" s="36">
        <f t="shared" si="80"/>
        <v>8</v>
      </c>
    </row>
    <row r="616" spans="1:21" s="134" customFormat="1" ht="19.5" customHeight="1" x14ac:dyDescent="0.45">
      <c r="A616" s="28"/>
      <c r="B616" s="34" t="s">
        <v>823</v>
      </c>
      <c r="C616" s="36"/>
      <c r="D616" s="36"/>
      <c r="E616" s="35">
        <v>1</v>
      </c>
      <c r="F616" s="35"/>
      <c r="G616" s="35"/>
      <c r="H616" s="35"/>
      <c r="I616" s="35"/>
      <c r="J616" s="35">
        <v>1</v>
      </c>
      <c r="K616" s="36">
        <v>5</v>
      </c>
      <c r="L616" s="35"/>
      <c r="M616" s="35"/>
      <c r="N616" s="35"/>
      <c r="O616" s="35">
        <v>1</v>
      </c>
      <c r="P616" s="35"/>
      <c r="Q616" s="35"/>
      <c r="R616" s="36"/>
      <c r="S616" s="37"/>
      <c r="T616" s="37"/>
      <c r="U616" s="36">
        <f t="shared" si="80"/>
        <v>8</v>
      </c>
    </row>
    <row r="617" spans="1:21" s="134" customFormat="1" ht="19.5" customHeight="1" x14ac:dyDescent="0.45">
      <c r="A617" s="28"/>
      <c r="B617" s="34" t="s">
        <v>822</v>
      </c>
      <c r="C617" s="36"/>
      <c r="D617" s="36"/>
      <c r="E617" s="35">
        <v>1</v>
      </c>
      <c r="F617" s="35"/>
      <c r="G617" s="35"/>
      <c r="H617" s="35"/>
      <c r="I617" s="35"/>
      <c r="J617" s="35"/>
      <c r="K617" s="36">
        <v>4</v>
      </c>
      <c r="L617" s="35"/>
      <c r="M617" s="35">
        <v>1</v>
      </c>
      <c r="N617" s="35"/>
      <c r="O617" s="35" t="s">
        <v>1179</v>
      </c>
      <c r="P617" s="35"/>
      <c r="Q617" s="35"/>
      <c r="R617" s="36"/>
      <c r="S617" s="37">
        <v>1</v>
      </c>
      <c r="T617" s="37"/>
      <c r="U617" s="36">
        <f t="shared" si="80"/>
        <v>7</v>
      </c>
    </row>
    <row r="618" spans="1:21" s="134" customFormat="1" ht="19.5" customHeight="1" x14ac:dyDescent="0.45">
      <c r="A618" s="28"/>
      <c r="B618" s="34" t="s">
        <v>821</v>
      </c>
      <c r="C618" s="36"/>
      <c r="D618" s="36"/>
      <c r="E618" s="36">
        <v>1</v>
      </c>
      <c r="F618" s="36"/>
      <c r="G618" s="36"/>
      <c r="H618" s="36"/>
      <c r="I618" s="36"/>
      <c r="J618" s="36"/>
      <c r="K618" s="36">
        <v>8</v>
      </c>
      <c r="L618" s="36"/>
      <c r="M618" s="36"/>
      <c r="N618" s="35"/>
      <c r="O618" s="35"/>
      <c r="P618" s="35"/>
      <c r="Q618" s="35"/>
      <c r="R618" s="36"/>
      <c r="S618" s="37">
        <v>1</v>
      </c>
      <c r="T618" s="37"/>
      <c r="U618" s="36">
        <f t="shared" si="80"/>
        <v>10</v>
      </c>
    </row>
    <row r="619" spans="1:21" s="134" customFormat="1" ht="19.5" customHeight="1" x14ac:dyDescent="0.45">
      <c r="A619" s="28"/>
      <c r="B619" s="34" t="s">
        <v>820</v>
      </c>
      <c r="C619" s="36"/>
      <c r="D619" s="36"/>
      <c r="E619" s="36">
        <v>1</v>
      </c>
      <c r="F619" s="36"/>
      <c r="G619" s="36"/>
      <c r="H619" s="36"/>
      <c r="I619" s="36"/>
      <c r="J619" s="36">
        <v>1</v>
      </c>
      <c r="K619" s="36">
        <v>6</v>
      </c>
      <c r="L619" s="36"/>
      <c r="M619" s="36"/>
      <c r="N619" s="35"/>
      <c r="O619" s="35"/>
      <c r="P619" s="35"/>
      <c r="Q619" s="35"/>
      <c r="R619" s="36"/>
      <c r="S619" s="37">
        <v>1</v>
      </c>
      <c r="T619" s="37"/>
      <c r="U619" s="36">
        <f t="shared" si="80"/>
        <v>9</v>
      </c>
    </row>
    <row r="620" spans="1:21" s="134" customFormat="1" ht="19.5" customHeight="1" x14ac:dyDescent="0.45">
      <c r="A620" s="28"/>
      <c r="B620" s="34" t="s">
        <v>819</v>
      </c>
      <c r="C620" s="36"/>
      <c r="D620" s="36"/>
      <c r="E620" s="36">
        <v>1</v>
      </c>
      <c r="F620" s="36"/>
      <c r="G620" s="36"/>
      <c r="H620" s="36"/>
      <c r="I620" s="36"/>
      <c r="J620" s="36"/>
      <c r="K620" s="36">
        <v>3</v>
      </c>
      <c r="L620" s="36"/>
      <c r="M620" s="36"/>
      <c r="N620" s="35"/>
      <c r="O620" s="35"/>
      <c r="P620" s="35"/>
      <c r="Q620" s="35"/>
      <c r="R620" s="36"/>
      <c r="S620" s="37">
        <v>1</v>
      </c>
      <c r="T620" s="37"/>
      <c r="U620" s="36">
        <f t="shared" si="80"/>
        <v>5</v>
      </c>
    </row>
    <row r="621" spans="1:21" s="134" customFormat="1" ht="19.5" customHeight="1" x14ac:dyDescent="0.45">
      <c r="A621" s="28"/>
      <c r="B621" s="34" t="s">
        <v>818</v>
      </c>
      <c r="C621" s="36"/>
      <c r="D621" s="36"/>
      <c r="E621" s="36">
        <v>1</v>
      </c>
      <c r="F621" s="36"/>
      <c r="G621" s="36"/>
      <c r="H621" s="36"/>
      <c r="I621" s="36"/>
      <c r="J621" s="36"/>
      <c r="K621" s="36">
        <v>4</v>
      </c>
      <c r="L621" s="36"/>
      <c r="M621" s="36"/>
      <c r="N621" s="35"/>
      <c r="O621" s="35"/>
      <c r="P621" s="35"/>
      <c r="Q621" s="35"/>
      <c r="R621" s="36"/>
      <c r="S621" s="37"/>
      <c r="T621" s="37"/>
      <c r="U621" s="36">
        <f t="shared" si="80"/>
        <v>5</v>
      </c>
    </row>
    <row r="622" spans="1:21" s="134" customFormat="1" ht="19.5" customHeight="1" x14ac:dyDescent="0.45">
      <c r="A622" s="28"/>
      <c r="B622" s="34" t="s">
        <v>817</v>
      </c>
      <c r="C622" s="36"/>
      <c r="D622" s="36"/>
      <c r="E622" s="35">
        <v>1</v>
      </c>
      <c r="F622" s="35"/>
      <c r="G622" s="35"/>
      <c r="H622" s="35"/>
      <c r="I622" s="35"/>
      <c r="J622" s="35"/>
      <c r="K622" s="35">
        <v>4</v>
      </c>
      <c r="L622" s="35"/>
      <c r="M622" s="35"/>
      <c r="N622" s="35"/>
      <c r="O622" s="231">
        <v>0</v>
      </c>
      <c r="P622" s="35"/>
      <c r="Q622" s="35"/>
      <c r="R622" s="36"/>
      <c r="S622" s="37">
        <v>0</v>
      </c>
      <c r="T622" s="37"/>
      <c r="U622" s="36">
        <f t="shared" si="80"/>
        <v>5</v>
      </c>
    </row>
    <row r="623" spans="1:21" s="134" customFormat="1" ht="19.5" customHeight="1" x14ac:dyDescent="0.45">
      <c r="A623" s="28"/>
      <c r="B623" s="34" t="s">
        <v>816</v>
      </c>
      <c r="C623" s="36"/>
      <c r="D623" s="36"/>
      <c r="E623" s="35"/>
      <c r="F623" s="35">
        <v>1</v>
      </c>
      <c r="G623" s="35"/>
      <c r="H623" s="35"/>
      <c r="I623" s="35"/>
      <c r="J623" s="35"/>
      <c r="K623" s="35">
        <v>1</v>
      </c>
      <c r="L623" s="35"/>
      <c r="M623" s="35"/>
      <c r="N623" s="35"/>
      <c r="O623" s="35"/>
      <c r="P623" s="35"/>
      <c r="Q623" s="35"/>
      <c r="R623" s="36"/>
      <c r="S623" s="37"/>
      <c r="T623" s="37"/>
      <c r="U623" s="36">
        <f t="shared" si="80"/>
        <v>2</v>
      </c>
    </row>
    <row r="624" spans="1:21" s="134" customFormat="1" ht="19.5" customHeight="1" x14ac:dyDescent="0.45">
      <c r="A624" s="28"/>
      <c r="B624" s="34" t="s">
        <v>815</v>
      </c>
      <c r="C624" s="36"/>
      <c r="D624" s="36"/>
      <c r="E624" s="35"/>
      <c r="F624" s="35">
        <v>1</v>
      </c>
      <c r="G624" s="35"/>
      <c r="H624" s="35"/>
      <c r="I624" s="35"/>
      <c r="J624" s="35"/>
      <c r="K624" s="35">
        <v>2</v>
      </c>
      <c r="L624" s="35"/>
      <c r="M624" s="35"/>
      <c r="N624" s="35"/>
      <c r="O624" s="35"/>
      <c r="P624" s="35"/>
      <c r="Q624" s="35"/>
      <c r="R624" s="36"/>
      <c r="S624" s="37"/>
      <c r="T624" s="37"/>
      <c r="U624" s="36">
        <f t="shared" si="80"/>
        <v>3</v>
      </c>
    </row>
    <row r="625" spans="1:21" s="134" customFormat="1" ht="19.5" customHeight="1" x14ac:dyDescent="0.45">
      <c r="A625" s="28"/>
      <c r="B625" s="41"/>
      <c r="C625" s="28"/>
      <c r="D625" s="28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28"/>
      <c r="S625" s="33"/>
      <c r="T625" s="33"/>
      <c r="U625" s="28"/>
    </row>
    <row r="626" spans="1:21" s="134" customFormat="1" ht="19.5" customHeight="1" x14ac:dyDescent="0.45">
      <c r="A626" s="28"/>
      <c r="B626" s="41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33"/>
      <c r="T626" s="33"/>
      <c r="U626" s="28"/>
    </row>
    <row r="627" spans="1:21" s="134" customFormat="1" ht="19.5" customHeight="1" x14ac:dyDescent="0.45">
      <c r="A627" s="28"/>
      <c r="B627" s="41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33"/>
      <c r="T627" s="33"/>
      <c r="U627" s="28"/>
    </row>
    <row r="628" spans="1:21" s="134" customFormat="1" ht="19.5" customHeight="1" x14ac:dyDescent="0.45">
      <c r="A628" s="28"/>
      <c r="B628" s="41" t="s">
        <v>777</v>
      </c>
      <c r="C628" s="42">
        <f t="shared" ref="C628:I628" si="81">SUM(C610:C624)</f>
        <v>0</v>
      </c>
      <c r="D628" s="42">
        <f t="shared" si="81"/>
        <v>0</v>
      </c>
      <c r="E628" s="42">
        <f t="shared" si="81"/>
        <v>13</v>
      </c>
      <c r="F628" s="42">
        <f t="shared" si="81"/>
        <v>2</v>
      </c>
      <c r="G628" s="42">
        <f>SUM(G610:G624)</f>
        <v>0</v>
      </c>
      <c r="H628" s="42">
        <f t="shared" si="81"/>
        <v>0</v>
      </c>
      <c r="I628" s="42">
        <f t="shared" si="81"/>
        <v>0</v>
      </c>
      <c r="J628" s="42">
        <f>SUM(J610:J624)</f>
        <v>5</v>
      </c>
      <c r="K628" s="42">
        <f t="shared" ref="K628:U628" si="82">SUM(K610:K624)</f>
        <v>73</v>
      </c>
      <c r="L628" s="42">
        <f t="shared" si="82"/>
        <v>0</v>
      </c>
      <c r="M628" s="42">
        <f t="shared" si="82"/>
        <v>1</v>
      </c>
      <c r="N628" s="42">
        <f t="shared" si="82"/>
        <v>1</v>
      </c>
      <c r="O628" s="42">
        <f t="shared" si="82"/>
        <v>3</v>
      </c>
      <c r="P628" s="42">
        <f t="shared" si="82"/>
        <v>0</v>
      </c>
      <c r="Q628" s="42">
        <f t="shared" si="82"/>
        <v>0</v>
      </c>
      <c r="R628" s="42">
        <f>SUM(R610:R624)</f>
        <v>0</v>
      </c>
      <c r="S628" s="43">
        <f t="shared" si="82"/>
        <v>9</v>
      </c>
      <c r="T628" s="43">
        <f t="shared" si="82"/>
        <v>0</v>
      </c>
      <c r="U628" s="42">
        <f t="shared" si="82"/>
        <v>107</v>
      </c>
    </row>
    <row r="629" spans="1:21" s="134" customFormat="1" ht="19.5" customHeight="1" x14ac:dyDescent="0.45">
      <c r="A629" s="42"/>
      <c r="B629" s="44" t="s">
        <v>169</v>
      </c>
      <c r="C629" s="42">
        <f t="shared" ref="C629:U629" si="83">SUM(C609+C628)</f>
        <v>1</v>
      </c>
      <c r="D629" s="42">
        <f t="shared" si="83"/>
        <v>0</v>
      </c>
      <c r="E629" s="42">
        <f t="shared" si="83"/>
        <v>13</v>
      </c>
      <c r="F629" s="42">
        <f t="shared" si="83"/>
        <v>2</v>
      </c>
      <c r="G629" s="42">
        <f>SUM(G609+G628)</f>
        <v>0</v>
      </c>
      <c r="H629" s="42">
        <f t="shared" si="83"/>
        <v>0</v>
      </c>
      <c r="I629" s="42">
        <f t="shared" si="83"/>
        <v>0</v>
      </c>
      <c r="J629" s="42">
        <f t="shared" si="83"/>
        <v>9</v>
      </c>
      <c r="K629" s="42">
        <f t="shared" si="83"/>
        <v>90</v>
      </c>
      <c r="L629" s="42">
        <f t="shared" si="83"/>
        <v>0</v>
      </c>
      <c r="M629" s="42">
        <f t="shared" si="83"/>
        <v>1</v>
      </c>
      <c r="N629" s="42">
        <f t="shared" si="83"/>
        <v>1</v>
      </c>
      <c r="O629" s="42">
        <f t="shared" si="83"/>
        <v>3</v>
      </c>
      <c r="P629" s="42">
        <f t="shared" si="83"/>
        <v>0</v>
      </c>
      <c r="Q629" s="42">
        <f t="shared" si="83"/>
        <v>1</v>
      </c>
      <c r="R629" s="42">
        <f>SUM(R609+R628)</f>
        <v>0</v>
      </c>
      <c r="S629" s="43">
        <f t="shared" si="83"/>
        <v>13</v>
      </c>
      <c r="T629" s="43">
        <f t="shared" si="83"/>
        <v>2</v>
      </c>
      <c r="U629" s="42">
        <f t="shared" si="83"/>
        <v>136</v>
      </c>
    </row>
    <row r="630" spans="1:21" s="71" customFormat="1" ht="19.5" customHeight="1" x14ac:dyDescent="0.45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51"/>
      <c r="T630" s="51"/>
      <c r="U630" s="49"/>
    </row>
    <row r="631" spans="1:21" s="71" customFormat="1" ht="19.5" customHeight="1" x14ac:dyDescent="0.45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7"/>
      <c r="T631" s="47"/>
      <c r="U631" s="45"/>
    </row>
    <row r="632" spans="1:21" s="134" customFormat="1" ht="19.5" customHeight="1" x14ac:dyDescent="0.45">
      <c r="A632" s="28"/>
      <c r="B632" s="41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33"/>
      <c r="T632" s="33"/>
      <c r="U632" s="28"/>
    </row>
    <row r="633" spans="1:21" s="134" customFormat="1" ht="19.5" customHeight="1" x14ac:dyDescent="0.45">
      <c r="A633" s="30">
        <v>23</v>
      </c>
      <c r="B633" s="31" t="s">
        <v>814</v>
      </c>
      <c r="C633" s="28"/>
      <c r="D633" s="28">
        <v>1</v>
      </c>
      <c r="E633" s="28"/>
      <c r="F633" s="28"/>
      <c r="G633" s="28"/>
      <c r="H633" s="28"/>
      <c r="I633" s="28"/>
      <c r="J633" s="32">
        <v>4</v>
      </c>
      <c r="K633" s="32">
        <v>16</v>
      </c>
      <c r="L633" s="28"/>
      <c r="M633" s="28"/>
      <c r="N633" s="28"/>
      <c r="O633" s="28"/>
      <c r="P633" s="54"/>
      <c r="Q633" s="32">
        <v>1</v>
      </c>
      <c r="R633" s="32"/>
      <c r="S633" s="33">
        <v>3</v>
      </c>
      <c r="T633" s="33">
        <v>1</v>
      </c>
      <c r="U633" s="28">
        <f t="shared" ref="U633:U639" si="84">SUM(C633:T633)</f>
        <v>26</v>
      </c>
    </row>
    <row r="634" spans="1:21" s="134" customFormat="1" ht="19.5" customHeight="1" x14ac:dyDescent="0.45">
      <c r="A634" s="28"/>
      <c r="B634" s="34" t="s">
        <v>813</v>
      </c>
      <c r="C634" s="36"/>
      <c r="D634" s="36"/>
      <c r="E634" s="36">
        <v>1</v>
      </c>
      <c r="F634" s="36"/>
      <c r="G634" s="36"/>
      <c r="H634" s="36"/>
      <c r="I634" s="36"/>
      <c r="J634" s="36">
        <v>1</v>
      </c>
      <c r="K634" s="35">
        <v>2</v>
      </c>
      <c r="L634" s="36"/>
      <c r="M634" s="36"/>
      <c r="N634" s="36"/>
      <c r="O634" s="36"/>
      <c r="P634" s="36"/>
      <c r="Q634" s="36"/>
      <c r="R634" s="36"/>
      <c r="S634" s="37">
        <v>1</v>
      </c>
      <c r="T634" s="37"/>
      <c r="U634" s="36">
        <f t="shared" si="84"/>
        <v>5</v>
      </c>
    </row>
    <row r="635" spans="1:21" s="134" customFormat="1" ht="19.5" customHeight="1" x14ac:dyDescent="0.45">
      <c r="A635" s="28"/>
      <c r="B635" s="34" t="s">
        <v>812</v>
      </c>
      <c r="C635" s="36"/>
      <c r="D635" s="36"/>
      <c r="E635" s="36"/>
      <c r="F635" s="36">
        <v>1</v>
      </c>
      <c r="G635" s="36"/>
      <c r="H635" s="36"/>
      <c r="I635" s="36"/>
      <c r="J635" s="36"/>
      <c r="K635" s="36">
        <v>1</v>
      </c>
      <c r="L635" s="36"/>
      <c r="M635" s="36"/>
      <c r="N635" s="36"/>
      <c r="O635" s="36"/>
      <c r="P635" s="36"/>
      <c r="Q635" s="36"/>
      <c r="R635" s="36"/>
      <c r="S635" s="37"/>
      <c r="T635" s="37"/>
      <c r="U635" s="36">
        <f t="shared" si="84"/>
        <v>2</v>
      </c>
    </row>
    <row r="636" spans="1:21" s="134" customFormat="1" ht="19.5" customHeight="1" x14ac:dyDescent="0.45">
      <c r="A636" s="28"/>
      <c r="B636" s="34" t="s">
        <v>811</v>
      </c>
      <c r="C636" s="36"/>
      <c r="D636" s="36"/>
      <c r="E636" s="36"/>
      <c r="F636" s="36">
        <v>1</v>
      </c>
      <c r="G636" s="36"/>
      <c r="H636" s="36"/>
      <c r="I636" s="36"/>
      <c r="J636" s="36"/>
      <c r="K636" s="36">
        <v>2</v>
      </c>
      <c r="L636" s="36"/>
      <c r="M636" s="36">
        <v>0</v>
      </c>
      <c r="N636" s="36"/>
      <c r="O636" s="36"/>
      <c r="P636" s="36"/>
      <c r="Q636" s="36"/>
      <c r="R636" s="36"/>
      <c r="S636" s="37">
        <v>1</v>
      </c>
      <c r="T636" s="37"/>
      <c r="U636" s="36">
        <f t="shared" si="84"/>
        <v>4</v>
      </c>
    </row>
    <row r="637" spans="1:21" s="134" customFormat="1" ht="19.5" customHeight="1" x14ac:dyDescent="0.45">
      <c r="A637" s="28"/>
      <c r="B637" s="34" t="s">
        <v>810</v>
      </c>
      <c r="C637" s="36"/>
      <c r="D637" s="36"/>
      <c r="E637" s="36">
        <v>1</v>
      </c>
      <c r="F637" s="36"/>
      <c r="G637" s="36"/>
      <c r="H637" s="36"/>
      <c r="I637" s="36"/>
      <c r="J637" s="36">
        <v>1</v>
      </c>
      <c r="K637" s="36">
        <v>3</v>
      </c>
      <c r="L637" s="36"/>
      <c r="M637" s="36"/>
      <c r="N637" s="36"/>
      <c r="O637" s="36"/>
      <c r="P637" s="36"/>
      <c r="Q637" s="36"/>
      <c r="R637" s="36"/>
      <c r="S637" s="37">
        <v>0</v>
      </c>
      <c r="T637" s="37"/>
      <c r="U637" s="36">
        <f t="shared" si="84"/>
        <v>5</v>
      </c>
    </row>
    <row r="638" spans="1:21" s="134" customFormat="1" ht="19.5" customHeight="1" x14ac:dyDescent="0.45">
      <c r="A638" s="28"/>
      <c r="B638" s="34" t="s">
        <v>809</v>
      </c>
      <c r="C638" s="36"/>
      <c r="D638" s="36"/>
      <c r="E638" s="36"/>
      <c r="F638" s="36">
        <v>1</v>
      </c>
      <c r="G638" s="36"/>
      <c r="H638" s="36"/>
      <c r="I638" s="36"/>
      <c r="J638" s="36"/>
      <c r="K638" s="36">
        <v>3</v>
      </c>
      <c r="L638" s="36"/>
      <c r="M638" s="36">
        <v>0</v>
      </c>
      <c r="N638" s="36"/>
      <c r="O638" s="36"/>
      <c r="P638" s="36"/>
      <c r="Q638" s="36"/>
      <c r="R638" s="36"/>
      <c r="S638" s="37"/>
      <c r="T638" s="37"/>
      <c r="U638" s="36">
        <f t="shared" si="84"/>
        <v>4</v>
      </c>
    </row>
    <row r="639" spans="1:21" s="134" customFormat="1" ht="19.5" customHeight="1" x14ac:dyDescent="0.45">
      <c r="A639" s="28"/>
      <c r="B639" s="34" t="s">
        <v>808</v>
      </c>
      <c r="C639" s="36"/>
      <c r="D639" s="36"/>
      <c r="E639" s="36">
        <v>1</v>
      </c>
      <c r="F639" s="36"/>
      <c r="G639" s="36"/>
      <c r="H639" s="36"/>
      <c r="I639" s="36"/>
      <c r="J639" s="36"/>
      <c r="K639" s="36">
        <v>4</v>
      </c>
      <c r="L639" s="36"/>
      <c r="M639" s="36"/>
      <c r="N639" s="36"/>
      <c r="O639" s="36"/>
      <c r="P639" s="36"/>
      <c r="Q639" s="36"/>
      <c r="R639" s="36"/>
      <c r="S639" s="37">
        <v>1</v>
      </c>
      <c r="T639" s="37"/>
      <c r="U639" s="36">
        <f t="shared" si="84"/>
        <v>6</v>
      </c>
    </row>
    <row r="640" spans="1:21" s="134" customFormat="1" ht="19.5" customHeight="1" x14ac:dyDescent="0.45">
      <c r="A640" s="28"/>
      <c r="B640" s="41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33"/>
      <c r="T640" s="33"/>
      <c r="U640" s="28"/>
    </row>
    <row r="641" spans="1:21" s="134" customFormat="1" ht="19.5" customHeight="1" x14ac:dyDescent="0.45">
      <c r="A641" s="28"/>
      <c r="B641" s="41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33"/>
      <c r="T641" s="33"/>
      <c r="U641" s="28"/>
    </row>
    <row r="642" spans="1:21" s="134" customFormat="1" ht="19.5" customHeight="1" x14ac:dyDescent="0.45">
      <c r="A642" s="28"/>
      <c r="B642" s="41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33"/>
      <c r="T642" s="33"/>
      <c r="U642" s="28"/>
    </row>
    <row r="643" spans="1:21" s="134" customFormat="1" ht="19.5" customHeight="1" x14ac:dyDescent="0.45">
      <c r="A643" s="28"/>
      <c r="B643" s="41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33"/>
      <c r="T643" s="33"/>
      <c r="U643" s="28"/>
    </row>
    <row r="644" spans="1:21" s="134" customFormat="1" ht="19.5" customHeight="1" x14ac:dyDescent="0.45">
      <c r="A644" s="28"/>
      <c r="B644" s="41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33"/>
      <c r="T644" s="33"/>
      <c r="U644" s="28"/>
    </row>
    <row r="645" spans="1:21" s="134" customFormat="1" ht="19.5" customHeight="1" x14ac:dyDescent="0.45">
      <c r="A645" s="28"/>
      <c r="B645" s="41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33"/>
      <c r="T645" s="33"/>
      <c r="U645" s="28"/>
    </row>
    <row r="646" spans="1:21" s="134" customFormat="1" ht="19.5" customHeight="1" x14ac:dyDescent="0.45">
      <c r="A646" s="28"/>
      <c r="B646" s="41" t="s">
        <v>257</v>
      </c>
      <c r="C646" s="42">
        <f t="shared" ref="C646:I646" si="85">SUM(C634:C639)</f>
        <v>0</v>
      </c>
      <c r="D646" s="42">
        <f t="shared" si="85"/>
        <v>0</v>
      </c>
      <c r="E646" s="42">
        <f t="shared" si="85"/>
        <v>3</v>
      </c>
      <c r="F646" s="42">
        <f t="shared" si="85"/>
        <v>3</v>
      </c>
      <c r="G646" s="42">
        <f>SUM(G634:G639)</f>
        <v>0</v>
      </c>
      <c r="H646" s="42">
        <f t="shared" si="85"/>
        <v>0</v>
      </c>
      <c r="I646" s="42">
        <f t="shared" si="85"/>
        <v>0</v>
      </c>
      <c r="J646" s="42">
        <f>SUM(J634:J639)</f>
        <v>2</v>
      </c>
      <c r="K646" s="42">
        <f t="shared" ref="K646:U646" si="86">SUM(K634:K639)</f>
        <v>15</v>
      </c>
      <c r="L646" s="42">
        <f t="shared" si="86"/>
        <v>0</v>
      </c>
      <c r="M646" s="42">
        <f t="shared" si="86"/>
        <v>0</v>
      </c>
      <c r="N646" s="42">
        <f t="shared" si="86"/>
        <v>0</v>
      </c>
      <c r="O646" s="42">
        <f t="shared" si="86"/>
        <v>0</v>
      </c>
      <c r="P646" s="42">
        <f t="shared" si="86"/>
        <v>0</v>
      </c>
      <c r="Q646" s="42">
        <f t="shared" si="86"/>
        <v>0</v>
      </c>
      <c r="R646" s="42">
        <f>SUM(R634:R639)</f>
        <v>0</v>
      </c>
      <c r="S646" s="43">
        <f t="shared" si="86"/>
        <v>3</v>
      </c>
      <c r="T646" s="43">
        <f t="shared" si="86"/>
        <v>0</v>
      </c>
      <c r="U646" s="42">
        <f t="shared" si="86"/>
        <v>26</v>
      </c>
    </row>
    <row r="647" spans="1:21" s="134" customFormat="1" ht="19.5" customHeight="1" x14ac:dyDescent="0.45">
      <c r="A647" s="42"/>
      <c r="B647" s="44" t="s">
        <v>169</v>
      </c>
      <c r="C647" s="42">
        <f t="shared" ref="C647:U647" si="87">SUM(C633+C646)</f>
        <v>0</v>
      </c>
      <c r="D647" s="42">
        <f t="shared" si="87"/>
        <v>1</v>
      </c>
      <c r="E647" s="42">
        <f t="shared" si="87"/>
        <v>3</v>
      </c>
      <c r="F647" s="42">
        <f t="shared" si="87"/>
        <v>3</v>
      </c>
      <c r="G647" s="42">
        <f>SUM(G633+G646)</f>
        <v>0</v>
      </c>
      <c r="H647" s="42">
        <f t="shared" si="87"/>
        <v>0</v>
      </c>
      <c r="I647" s="42">
        <f t="shared" si="87"/>
        <v>0</v>
      </c>
      <c r="J647" s="42">
        <f t="shared" si="87"/>
        <v>6</v>
      </c>
      <c r="K647" s="42">
        <f t="shared" si="87"/>
        <v>31</v>
      </c>
      <c r="L647" s="42">
        <f t="shared" si="87"/>
        <v>0</v>
      </c>
      <c r="M647" s="42">
        <f t="shared" si="87"/>
        <v>0</v>
      </c>
      <c r="N647" s="42">
        <f t="shared" si="87"/>
        <v>0</v>
      </c>
      <c r="O647" s="42">
        <f t="shared" si="87"/>
        <v>0</v>
      </c>
      <c r="P647" s="42">
        <f t="shared" si="87"/>
        <v>0</v>
      </c>
      <c r="Q647" s="42">
        <f t="shared" si="87"/>
        <v>1</v>
      </c>
      <c r="R647" s="42">
        <f>SUM(R633+R646)</f>
        <v>0</v>
      </c>
      <c r="S647" s="43">
        <f t="shared" si="87"/>
        <v>6</v>
      </c>
      <c r="T647" s="43">
        <f t="shared" si="87"/>
        <v>1</v>
      </c>
      <c r="U647" s="42">
        <f t="shared" si="87"/>
        <v>52</v>
      </c>
    </row>
    <row r="648" spans="1:21" s="71" customFormat="1" ht="19.5" customHeight="1" x14ac:dyDescent="0.45">
      <c r="A648" s="49"/>
      <c r="B648" s="50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51"/>
      <c r="T648" s="51"/>
      <c r="U648" s="49"/>
    </row>
    <row r="649" spans="1:21" s="71" customFormat="1" ht="19.5" customHeight="1" x14ac:dyDescent="0.45">
      <c r="A649" s="45"/>
      <c r="B649" s="46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7"/>
      <c r="T649" s="47"/>
      <c r="U649" s="45"/>
    </row>
    <row r="650" spans="1:21" s="71" customFormat="1" ht="19.5" customHeight="1" x14ac:dyDescent="0.45">
      <c r="A650" s="45"/>
      <c r="B650" s="46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7"/>
      <c r="T650" s="47"/>
      <c r="U650" s="45"/>
    </row>
    <row r="651" spans="1:21" s="71" customFormat="1" ht="19.5" customHeight="1" x14ac:dyDescent="0.45">
      <c r="A651" s="45"/>
      <c r="B651" s="46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7"/>
      <c r="T651" s="47"/>
      <c r="U651" s="45"/>
    </row>
    <row r="652" spans="1:21" s="71" customFormat="1" ht="19.5" customHeight="1" x14ac:dyDescent="0.45">
      <c r="A652" s="45"/>
      <c r="B652" s="46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7"/>
      <c r="T652" s="47"/>
      <c r="U652" s="45"/>
    </row>
    <row r="653" spans="1:21" s="71" customFormat="1" ht="19.5" customHeight="1" x14ac:dyDescent="0.45">
      <c r="A653" s="45"/>
      <c r="B653" s="46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7"/>
      <c r="T653" s="47"/>
      <c r="U653" s="45"/>
    </row>
    <row r="654" spans="1:21" s="71" customFormat="1" ht="19.5" customHeight="1" x14ac:dyDescent="0.45">
      <c r="A654" s="45"/>
      <c r="B654" s="46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7"/>
      <c r="T654" s="47"/>
      <c r="U654" s="45"/>
    </row>
    <row r="655" spans="1:21" s="71" customFormat="1" ht="19.5" customHeight="1" x14ac:dyDescent="0.45">
      <c r="A655" s="45"/>
      <c r="B655" s="46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7"/>
      <c r="T655" s="47"/>
      <c r="U655" s="45"/>
    </row>
    <row r="656" spans="1:21" s="134" customFormat="1" ht="19.5" customHeight="1" x14ac:dyDescent="0.45">
      <c r="A656" s="28"/>
      <c r="B656" s="41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33"/>
      <c r="T656" s="33"/>
      <c r="U656" s="28"/>
    </row>
    <row r="657" spans="1:21" s="134" customFormat="1" ht="19.5" customHeight="1" x14ac:dyDescent="0.45">
      <c r="A657" s="30">
        <v>24</v>
      </c>
      <c r="B657" s="31" t="s">
        <v>807</v>
      </c>
      <c r="C657" s="32">
        <v>1</v>
      </c>
      <c r="D657" s="32"/>
      <c r="E657" s="32"/>
      <c r="F657" s="32"/>
      <c r="G657" s="32"/>
      <c r="H657" s="32"/>
      <c r="I657" s="32"/>
      <c r="J657" s="32">
        <v>4</v>
      </c>
      <c r="K657" s="32">
        <v>17</v>
      </c>
      <c r="L657" s="32"/>
      <c r="M657" s="32"/>
      <c r="N657" s="32"/>
      <c r="O657" s="32"/>
      <c r="P657" s="32"/>
      <c r="Q657" s="32">
        <v>1</v>
      </c>
      <c r="R657" s="28"/>
      <c r="S657" s="33">
        <v>2</v>
      </c>
      <c r="T657" s="33">
        <v>2</v>
      </c>
      <c r="U657" s="28">
        <f t="shared" ref="U657:U670" si="88">SUM(C657:T657)</f>
        <v>27</v>
      </c>
    </row>
    <row r="658" spans="1:21" s="134" customFormat="1" ht="19.5" customHeight="1" x14ac:dyDescent="0.45">
      <c r="A658" s="28"/>
      <c r="B658" s="34" t="s">
        <v>806</v>
      </c>
      <c r="C658" s="35"/>
      <c r="D658" s="35"/>
      <c r="E658" s="35">
        <v>1</v>
      </c>
      <c r="F658" s="35"/>
      <c r="G658" s="35"/>
      <c r="H658" s="35"/>
      <c r="I658" s="35"/>
      <c r="J658" s="35">
        <v>1</v>
      </c>
      <c r="K658" s="35">
        <v>3</v>
      </c>
      <c r="L658" s="35"/>
      <c r="M658" s="35"/>
      <c r="N658" s="35"/>
      <c r="O658" s="35"/>
      <c r="P658" s="35"/>
      <c r="Q658" s="35"/>
      <c r="R658" s="36"/>
      <c r="S658" s="37">
        <v>1</v>
      </c>
      <c r="T658" s="37"/>
      <c r="U658" s="36">
        <f t="shared" si="88"/>
        <v>6</v>
      </c>
    </row>
    <row r="659" spans="1:21" s="134" customFormat="1" ht="19.5" customHeight="1" x14ac:dyDescent="0.45">
      <c r="A659" s="28"/>
      <c r="B659" s="34" t="s">
        <v>805</v>
      </c>
      <c r="C659" s="35"/>
      <c r="D659" s="35"/>
      <c r="E659" s="35">
        <v>1</v>
      </c>
      <c r="F659" s="36"/>
      <c r="G659" s="36"/>
      <c r="H659" s="36"/>
      <c r="I659" s="35"/>
      <c r="J659" s="35"/>
      <c r="K659" s="35">
        <v>5</v>
      </c>
      <c r="L659" s="35"/>
      <c r="M659" s="35"/>
      <c r="N659" s="35"/>
      <c r="O659" s="35"/>
      <c r="P659" s="35"/>
      <c r="Q659" s="35"/>
      <c r="R659" s="36"/>
      <c r="S659" s="37">
        <v>1</v>
      </c>
      <c r="T659" s="37"/>
      <c r="U659" s="36">
        <f t="shared" si="88"/>
        <v>7</v>
      </c>
    </row>
    <row r="660" spans="1:21" s="134" customFormat="1" ht="19.5" customHeight="1" x14ac:dyDescent="0.45">
      <c r="A660" s="28"/>
      <c r="B660" s="34" t="s">
        <v>804</v>
      </c>
      <c r="C660" s="35"/>
      <c r="D660" s="35"/>
      <c r="E660" s="35">
        <v>1</v>
      </c>
      <c r="F660" s="35"/>
      <c r="G660" s="35"/>
      <c r="H660" s="35"/>
      <c r="I660" s="35"/>
      <c r="J660" s="35">
        <v>1</v>
      </c>
      <c r="K660" s="35">
        <v>4</v>
      </c>
      <c r="L660" s="35"/>
      <c r="M660" s="35"/>
      <c r="N660" s="35"/>
      <c r="O660" s="35"/>
      <c r="P660" s="35"/>
      <c r="Q660" s="35"/>
      <c r="R660" s="36"/>
      <c r="S660" s="37">
        <v>1</v>
      </c>
      <c r="T660" s="37"/>
      <c r="U660" s="36">
        <f t="shared" si="88"/>
        <v>7</v>
      </c>
    </row>
    <row r="661" spans="1:21" s="134" customFormat="1" ht="19.5" customHeight="1" x14ac:dyDescent="0.45">
      <c r="A661" s="28"/>
      <c r="B661" s="34" t="s">
        <v>803</v>
      </c>
      <c r="C661" s="35"/>
      <c r="D661" s="35"/>
      <c r="E661" s="35">
        <v>1</v>
      </c>
      <c r="F661" s="35"/>
      <c r="G661" s="35"/>
      <c r="H661" s="35"/>
      <c r="I661" s="35"/>
      <c r="J661" s="35">
        <v>1</v>
      </c>
      <c r="K661" s="35">
        <v>5</v>
      </c>
      <c r="L661" s="35"/>
      <c r="M661" s="35"/>
      <c r="N661" s="35"/>
      <c r="O661" s="35"/>
      <c r="P661" s="35"/>
      <c r="Q661" s="35"/>
      <c r="R661" s="36"/>
      <c r="S661" s="37">
        <v>1</v>
      </c>
      <c r="T661" s="37"/>
      <c r="U661" s="36">
        <f t="shared" si="88"/>
        <v>8</v>
      </c>
    </row>
    <row r="662" spans="1:21" s="134" customFormat="1" ht="19.5" customHeight="1" x14ac:dyDescent="0.45">
      <c r="A662" s="28"/>
      <c r="B662" s="34" t="s">
        <v>802</v>
      </c>
      <c r="C662" s="35"/>
      <c r="D662" s="35"/>
      <c r="E662" s="35">
        <v>1</v>
      </c>
      <c r="F662" s="35"/>
      <c r="G662" s="35"/>
      <c r="H662" s="35"/>
      <c r="I662" s="35"/>
      <c r="J662" s="35"/>
      <c r="K662" s="35">
        <v>4</v>
      </c>
      <c r="L662" s="35"/>
      <c r="M662" s="35"/>
      <c r="N662" s="35"/>
      <c r="O662" s="35"/>
      <c r="P662" s="35"/>
      <c r="Q662" s="35"/>
      <c r="R662" s="36"/>
      <c r="S662" s="37">
        <v>1</v>
      </c>
      <c r="T662" s="37"/>
      <c r="U662" s="36">
        <f t="shared" si="88"/>
        <v>6</v>
      </c>
    </row>
    <row r="663" spans="1:21" s="134" customFormat="1" ht="19.5" customHeight="1" x14ac:dyDescent="0.45">
      <c r="A663" s="28"/>
      <c r="B663" s="34" t="s">
        <v>801</v>
      </c>
      <c r="C663" s="35"/>
      <c r="D663" s="35"/>
      <c r="E663" s="35">
        <v>1</v>
      </c>
      <c r="F663" s="35"/>
      <c r="G663" s="35"/>
      <c r="H663" s="35"/>
      <c r="I663" s="35"/>
      <c r="J663" s="35">
        <v>1</v>
      </c>
      <c r="K663" s="35">
        <v>3</v>
      </c>
      <c r="L663" s="35"/>
      <c r="M663" s="35"/>
      <c r="N663" s="35"/>
      <c r="O663" s="35"/>
      <c r="P663" s="35"/>
      <c r="Q663" s="35"/>
      <c r="R663" s="36"/>
      <c r="S663" s="37">
        <v>1</v>
      </c>
      <c r="T663" s="37"/>
      <c r="U663" s="36">
        <f t="shared" si="88"/>
        <v>6</v>
      </c>
    </row>
    <row r="664" spans="1:21" s="134" customFormat="1" ht="19.5" customHeight="1" x14ac:dyDescent="0.45">
      <c r="A664" s="28"/>
      <c r="B664" s="34" t="s">
        <v>800</v>
      </c>
      <c r="C664" s="35"/>
      <c r="D664" s="35"/>
      <c r="E664" s="35">
        <v>1</v>
      </c>
      <c r="F664" s="35"/>
      <c r="G664" s="35"/>
      <c r="H664" s="35"/>
      <c r="I664" s="35"/>
      <c r="J664" s="35">
        <v>1</v>
      </c>
      <c r="K664" s="35">
        <v>4</v>
      </c>
      <c r="L664" s="35"/>
      <c r="M664" s="35"/>
      <c r="N664" s="35"/>
      <c r="O664" s="35"/>
      <c r="P664" s="35"/>
      <c r="Q664" s="35"/>
      <c r="R664" s="36"/>
      <c r="S664" s="37">
        <v>1</v>
      </c>
      <c r="T664" s="37"/>
      <c r="U664" s="36">
        <f t="shared" si="88"/>
        <v>7</v>
      </c>
    </row>
    <row r="665" spans="1:21" s="134" customFormat="1" ht="19.5" customHeight="1" x14ac:dyDescent="0.45">
      <c r="A665" s="28"/>
      <c r="B665" s="34" t="s">
        <v>799</v>
      </c>
      <c r="C665" s="35"/>
      <c r="D665" s="35"/>
      <c r="E665" s="35">
        <v>1</v>
      </c>
      <c r="F665" s="35"/>
      <c r="G665" s="35"/>
      <c r="H665" s="35"/>
      <c r="I665" s="35"/>
      <c r="J665" s="35"/>
      <c r="K665" s="35">
        <v>4</v>
      </c>
      <c r="L665" s="35"/>
      <c r="M665" s="35"/>
      <c r="N665" s="35"/>
      <c r="O665" s="35"/>
      <c r="P665" s="35"/>
      <c r="Q665" s="35"/>
      <c r="R665" s="36"/>
      <c r="S665" s="37">
        <v>1</v>
      </c>
      <c r="T665" s="37"/>
      <c r="U665" s="36">
        <f t="shared" si="88"/>
        <v>6</v>
      </c>
    </row>
    <row r="666" spans="1:21" s="134" customFormat="1" ht="19.5" customHeight="1" x14ac:dyDescent="0.45">
      <c r="A666" s="28"/>
      <c r="B666" s="34" t="s">
        <v>798</v>
      </c>
      <c r="C666" s="35"/>
      <c r="D666" s="35"/>
      <c r="E666" s="35">
        <v>1</v>
      </c>
      <c r="F666" s="35"/>
      <c r="G666" s="35"/>
      <c r="H666" s="35"/>
      <c r="I666" s="35"/>
      <c r="J666" s="35">
        <v>1</v>
      </c>
      <c r="K666" s="35">
        <v>3</v>
      </c>
      <c r="L666" s="35"/>
      <c r="M666" s="35">
        <v>0</v>
      </c>
      <c r="N666" s="35"/>
      <c r="O666" s="35"/>
      <c r="P666" s="35"/>
      <c r="Q666" s="35"/>
      <c r="R666" s="36"/>
      <c r="S666" s="37">
        <v>1</v>
      </c>
      <c r="T666" s="37"/>
      <c r="U666" s="36">
        <f t="shared" si="88"/>
        <v>6</v>
      </c>
    </row>
    <row r="667" spans="1:21" s="134" customFormat="1" ht="19.5" customHeight="1" x14ac:dyDescent="0.45">
      <c r="A667" s="28"/>
      <c r="B667" s="34" t="s">
        <v>797</v>
      </c>
      <c r="C667" s="35"/>
      <c r="D667" s="35"/>
      <c r="E667" s="35">
        <v>1</v>
      </c>
      <c r="F667" s="35"/>
      <c r="G667" s="35"/>
      <c r="H667" s="35"/>
      <c r="I667" s="35"/>
      <c r="J667" s="35"/>
      <c r="K667" s="35">
        <v>4</v>
      </c>
      <c r="L667" s="35"/>
      <c r="M667" s="35"/>
      <c r="N667" s="35"/>
      <c r="O667" s="35"/>
      <c r="P667" s="35"/>
      <c r="Q667" s="35"/>
      <c r="R667" s="36"/>
      <c r="S667" s="37">
        <v>1</v>
      </c>
      <c r="T667" s="37"/>
      <c r="U667" s="36">
        <f t="shared" si="88"/>
        <v>6</v>
      </c>
    </row>
    <row r="668" spans="1:21" s="134" customFormat="1" ht="19.5" customHeight="1" x14ac:dyDescent="0.45">
      <c r="A668" s="28"/>
      <c r="B668" s="34" t="s">
        <v>796</v>
      </c>
      <c r="C668" s="35"/>
      <c r="D668" s="35"/>
      <c r="E668" s="35">
        <v>1</v>
      </c>
      <c r="F668" s="35"/>
      <c r="G668" s="35"/>
      <c r="H668" s="35"/>
      <c r="I668" s="35"/>
      <c r="J668" s="35"/>
      <c r="K668" s="35">
        <v>4</v>
      </c>
      <c r="L668" s="35"/>
      <c r="M668" s="35"/>
      <c r="N668" s="35"/>
      <c r="O668" s="35"/>
      <c r="P668" s="35"/>
      <c r="Q668" s="35"/>
      <c r="R668" s="36"/>
      <c r="S668" s="37">
        <v>1</v>
      </c>
      <c r="T668" s="37"/>
      <c r="U668" s="36">
        <f t="shared" si="88"/>
        <v>6</v>
      </c>
    </row>
    <row r="669" spans="1:21" s="134" customFormat="1" ht="19.5" customHeight="1" x14ac:dyDescent="0.45">
      <c r="A669" s="28"/>
      <c r="B669" s="34" t="s">
        <v>795</v>
      </c>
      <c r="C669" s="35"/>
      <c r="D669" s="35"/>
      <c r="E669" s="35"/>
      <c r="F669" s="35"/>
      <c r="G669" s="35">
        <v>1</v>
      </c>
      <c r="H669" s="35">
        <v>0</v>
      </c>
      <c r="I669" s="35"/>
      <c r="J669" s="35"/>
      <c r="K669" s="35">
        <v>4</v>
      </c>
      <c r="L669" s="35"/>
      <c r="M669" s="35"/>
      <c r="N669" s="35"/>
      <c r="O669" s="35"/>
      <c r="P669" s="35"/>
      <c r="Q669" s="35"/>
      <c r="R669" s="36"/>
      <c r="S669" s="37">
        <v>1</v>
      </c>
      <c r="T669" s="37"/>
      <c r="U669" s="36">
        <f t="shared" si="88"/>
        <v>6</v>
      </c>
    </row>
    <row r="670" spans="1:21" s="134" customFormat="1" ht="19.5" customHeight="1" x14ac:dyDescent="0.45">
      <c r="A670" s="28"/>
      <c r="B670" s="34" t="s">
        <v>794</v>
      </c>
      <c r="C670" s="35"/>
      <c r="D670" s="35"/>
      <c r="E670" s="35">
        <v>1</v>
      </c>
      <c r="F670" s="35"/>
      <c r="G670" s="35"/>
      <c r="H670" s="35"/>
      <c r="I670" s="35"/>
      <c r="J670" s="35"/>
      <c r="K670" s="35">
        <v>4</v>
      </c>
      <c r="L670" s="35"/>
      <c r="M670" s="35"/>
      <c r="N670" s="35"/>
      <c r="O670" s="35"/>
      <c r="P670" s="35"/>
      <c r="Q670" s="35"/>
      <c r="R670" s="36"/>
      <c r="S670" s="37">
        <v>1</v>
      </c>
      <c r="T670" s="37"/>
      <c r="U670" s="36">
        <f t="shared" si="88"/>
        <v>6</v>
      </c>
    </row>
    <row r="671" spans="1:21" s="134" customFormat="1" ht="19.5" customHeight="1" x14ac:dyDescent="0.45">
      <c r="A671" s="28"/>
      <c r="B671" s="41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33"/>
      <c r="T671" s="33"/>
      <c r="U671" s="28"/>
    </row>
    <row r="672" spans="1:21" s="134" customFormat="1" ht="19.5" customHeight="1" x14ac:dyDescent="0.45">
      <c r="A672" s="28"/>
      <c r="B672" s="41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33"/>
      <c r="T672" s="33"/>
      <c r="U672" s="28"/>
    </row>
    <row r="673" spans="1:21" s="134" customFormat="1" ht="19.5" customHeight="1" x14ac:dyDescent="0.45">
      <c r="A673" s="28"/>
      <c r="B673" s="41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33"/>
      <c r="T673" s="33"/>
      <c r="U673" s="28"/>
    </row>
    <row r="674" spans="1:21" s="134" customFormat="1" ht="19.5" customHeight="1" x14ac:dyDescent="0.45">
      <c r="A674" s="28"/>
      <c r="B674" s="41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33"/>
      <c r="T674" s="33"/>
      <c r="U674" s="28"/>
    </row>
    <row r="675" spans="1:21" s="134" customFormat="1" ht="19.5" customHeight="1" x14ac:dyDescent="0.45">
      <c r="A675" s="28"/>
      <c r="B675" s="41" t="s">
        <v>344</v>
      </c>
      <c r="C675" s="42">
        <f t="shared" ref="C675:I675" si="89">SUM(C658:C670)</f>
        <v>0</v>
      </c>
      <c r="D675" s="42">
        <f t="shared" si="89"/>
        <v>0</v>
      </c>
      <c r="E675" s="42">
        <f t="shared" si="89"/>
        <v>12</v>
      </c>
      <c r="F675" s="42">
        <f t="shared" si="89"/>
        <v>0</v>
      </c>
      <c r="G675" s="42">
        <f>SUM(G658:G670)</f>
        <v>1</v>
      </c>
      <c r="H675" s="42">
        <f t="shared" si="89"/>
        <v>0</v>
      </c>
      <c r="I675" s="42">
        <f t="shared" si="89"/>
        <v>0</v>
      </c>
      <c r="J675" s="42">
        <f>SUM(J658:J670)</f>
        <v>6</v>
      </c>
      <c r="K675" s="42">
        <f t="shared" ref="K675:T675" si="90">SUM(K658:K670)</f>
        <v>51</v>
      </c>
      <c r="L675" s="42">
        <f t="shared" si="90"/>
        <v>0</v>
      </c>
      <c r="M675" s="42">
        <f t="shared" si="90"/>
        <v>0</v>
      </c>
      <c r="N675" s="42">
        <f t="shared" si="90"/>
        <v>0</v>
      </c>
      <c r="O675" s="42">
        <f t="shared" si="90"/>
        <v>0</v>
      </c>
      <c r="P675" s="42">
        <f t="shared" si="90"/>
        <v>0</v>
      </c>
      <c r="Q675" s="42">
        <f t="shared" si="90"/>
        <v>0</v>
      </c>
      <c r="R675" s="42">
        <f>SUM(R658:R670)</f>
        <v>0</v>
      </c>
      <c r="S675" s="43">
        <f t="shared" si="90"/>
        <v>13</v>
      </c>
      <c r="T675" s="43">
        <f t="shared" si="90"/>
        <v>0</v>
      </c>
      <c r="U675" s="42">
        <f>SUM(U658:U670)</f>
        <v>83</v>
      </c>
    </row>
    <row r="676" spans="1:21" s="134" customFormat="1" ht="19.5" customHeight="1" x14ac:dyDescent="0.45">
      <c r="A676" s="42"/>
      <c r="B676" s="44" t="s">
        <v>169</v>
      </c>
      <c r="C676" s="42">
        <f t="shared" ref="C676:U676" si="91">SUM(C657+C675)</f>
        <v>1</v>
      </c>
      <c r="D676" s="42">
        <f t="shared" si="91"/>
        <v>0</v>
      </c>
      <c r="E676" s="42">
        <f t="shared" si="91"/>
        <v>12</v>
      </c>
      <c r="F676" s="42">
        <f t="shared" si="91"/>
        <v>0</v>
      </c>
      <c r="G676" s="42">
        <f>SUM(G657+G675)</f>
        <v>1</v>
      </c>
      <c r="H676" s="42">
        <f t="shared" si="91"/>
        <v>0</v>
      </c>
      <c r="I676" s="42">
        <f t="shared" si="91"/>
        <v>0</v>
      </c>
      <c r="J676" s="42">
        <f t="shared" si="91"/>
        <v>10</v>
      </c>
      <c r="K676" s="42">
        <f t="shared" si="91"/>
        <v>68</v>
      </c>
      <c r="L676" s="42">
        <f t="shared" si="91"/>
        <v>0</v>
      </c>
      <c r="M676" s="42">
        <f t="shared" si="91"/>
        <v>0</v>
      </c>
      <c r="N676" s="42">
        <f t="shared" si="91"/>
        <v>0</v>
      </c>
      <c r="O676" s="42">
        <f t="shared" si="91"/>
        <v>0</v>
      </c>
      <c r="P676" s="42">
        <f t="shared" si="91"/>
        <v>0</v>
      </c>
      <c r="Q676" s="42">
        <f t="shared" si="91"/>
        <v>1</v>
      </c>
      <c r="R676" s="42">
        <f>SUM(R657+R675)</f>
        <v>0</v>
      </c>
      <c r="S676" s="43">
        <f t="shared" si="91"/>
        <v>15</v>
      </c>
      <c r="T676" s="43">
        <f t="shared" si="91"/>
        <v>2</v>
      </c>
      <c r="U676" s="42">
        <f t="shared" si="91"/>
        <v>110</v>
      </c>
    </row>
    <row r="677" spans="1:21" s="71" customFormat="1" ht="19.5" customHeight="1" x14ac:dyDescent="0.45">
      <c r="A677" s="49"/>
      <c r="B677" s="50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51"/>
      <c r="T677" s="51"/>
      <c r="U677" s="49"/>
    </row>
    <row r="678" spans="1:21" s="71" customFormat="1" ht="19.5" customHeight="1" x14ac:dyDescent="0.45">
      <c r="A678" s="45"/>
      <c r="B678" s="46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7"/>
      <c r="T678" s="47"/>
      <c r="U678" s="45"/>
    </row>
    <row r="679" spans="1:21" s="71" customFormat="1" ht="19.5" customHeight="1" x14ac:dyDescent="0.45">
      <c r="A679" s="45"/>
      <c r="B679" s="46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7"/>
      <c r="T679" s="47"/>
      <c r="U679" s="45"/>
    </row>
    <row r="680" spans="1:21" s="134" customFormat="1" ht="19.5" customHeight="1" x14ac:dyDescent="0.45">
      <c r="A680" s="28"/>
      <c r="B680" s="41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33"/>
      <c r="T680" s="33"/>
      <c r="U680" s="28"/>
    </row>
    <row r="681" spans="1:21" s="134" customFormat="1" ht="19.5" customHeight="1" x14ac:dyDescent="0.45">
      <c r="A681" s="30">
        <v>25</v>
      </c>
      <c r="B681" s="31" t="s">
        <v>793</v>
      </c>
      <c r="C681" s="28">
        <v>1</v>
      </c>
      <c r="D681" s="32"/>
      <c r="E681" s="32"/>
      <c r="F681" s="32"/>
      <c r="G681" s="32"/>
      <c r="H681" s="32"/>
      <c r="I681" s="32"/>
      <c r="J681" s="32">
        <v>4</v>
      </c>
      <c r="K681" s="32">
        <v>16</v>
      </c>
      <c r="L681" s="32"/>
      <c r="M681" s="32"/>
      <c r="N681" s="32"/>
      <c r="O681" s="32"/>
      <c r="P681" s="32"/>
      <c r="Q681" s="32">
        <v>1</v>
      </c>
      <c r="R681" s="28"/>
      <c r="S681" s="33">
        <v>2</v>
      </c>
      <c r="T681" s="33">
        <v>2</v>
      </c>
      <c r="U681" s="28">
        <f t="shared" ref="U681:U696" si="92">SUM(C681:T681)</f>
        <v>26</v>
      </c>
    </row>
    <row r="682" spans="1:21" s="134" customFormat="1" ht="19.5" customHeight="1" x14ac:dyDescent="0.45">
      <c r="A682" s="28"/>
      <c r="B682" s="34" t="s">
        <v>792</v>
      </c>
      <c r="C682" s="36"/>
      <c r="D682" s="35"/>
      <c r="E682" s="35">
        <v>1</v>
      </c>
      <c r="F682" s="35"/>
      <c r="G682" s="35"/>
      <c r="H682" s="35"/>
      <c r="I682" s="35"/>
      <c r="J682" s="35">
        <v>1</v>
      </c>
      <c r="K682" s="35">
        <v>6</v>
      </c>
      <c r="L682" s="35"/>
      <c r="M682" s="35"/>
      <c r="N682" s="35"/>
      <c r="O682" s="35"/>
      <c r="P682" s="35"/>
      <c r="Q682" s="35"/>
      <c r="R682" s="36"/>
      <c r="S682" s="37">
        <v>1</v>
      </c>
      <c r="T682" s="37"/>
      <c r="U682" s="36">
        <f t="shared" si="92"/>
        <v>9</v>
      </c>
    </row>
    <row r="683" spans="1:21" s="134" customFormat="1" ht="19.5" customHeight="1" x14ac:dyDescent="0.45">
      <c r="A683" s="28"/>
      <c r="B683" s="34" t="s">
        <v>791</v>
      </c>
      <c r="C683" s="36"/>
      <c r="D683" s="35"/>
      <c r="E683" s="35">
        <v>1</v>
      </c>
      <c r="F683" s="35"/>
      <c r="G683" s="35"/>
      <c r="H683" s="35"/>
      <c r="I683" s="35"/>
      <c r="J683" s="35"/>
      <c r="K683" s="35">
        <v>6</v>
      </c>
      <c r="L683" s="35"/>
      <c r="M683" s="35"/>
      <c r="N683" s="35"/>
      <c r="O683" s="35"/>
      <c r="P683" s="35"/>
      <c r="Q683" s="35"/>
      <c r="R683" s="36"/>
      <c r="S683" s="37">
        <v>1</v>
      </c>
      <c r="T683" s="37"/>
      <c r="U683" s="36">
        <f t="shared" si="92"/>
        <v>8</v>
      </c>
    </row>
    <row r="684" spans="1:21" s="134" customFormat="1" ht="19.5" customHeight="1" x14ac:dyDescent="0.45">
      <c r="A684" s="28"/>
      <c r="B684" s="34" t="s">
        <v>790</v>
      </c>
      <c r="C684" s="36"/>
      <c r="D684" s="35"/>
      <c r="E684" s="35">
        <v>1</v>
      </c>
      <c r="F684" s="35"/>
      <c r="G684" s="35"/>
      <c r="H684" s="35"/>
      <c r="I684" s="35"/>
      <c r="J684" s="35">
        <v>1</v>
      </c>
      <c r="K684" s="35">
        <v>5</v>
      </c>
      <c r="L684" s="35"/>
      <c r="M684" s="63"/>
      <c r="N684" s="35"/>
      <c r="O684" s="35"/>
      <c r="P684" s="35"/>
      <c r="Q684" s="35"/>
      <c r="R684" s="36"/>
      <c r="S684" s="37">
        <v>1</v>
      </c>
      <c r="T684" s="37"/>
      <c r="U684" s="36">
        <f t="shared" si="92"/>
        <v>8</v>
      </c>
    </row>
    <row r="685" spans="1:21" s="134" customFormat="1" ht="19.5" customHeight="1" x14ac:dyDescent="0.45">
      <c r="A685" s="28"/>
      <c r="B685" s="34" t="s">
        <v>789</v>
      </c>
      <c r="C685" s="36"/>
      <c r="D685" s="35"/>
      <c r="E685" s="36">
        <v>1</v>
      </c>
      <c r="F685" s="36"/>
      <c r="G685" s="36"/>
      <c r="H685" s="36"/>
      <c r="I685" s="36"/>
      <c r="J685" s="36">
        <v>1</v>
      </c>
      <c r="K685" s="36">
        <v>10</v>
      </c>
      <c r="L685" s="36"/>
      <c r="M685" s="36"/>
      <c r="N685" s="36"/>
      <c r="O685" s="36"/>
      <c r="P685" s="35"/>
      <c r="Q685" s="35"/>
      <c r="R685" s="36"/>
      <c r="S685" s="37">
        <v>1</v>
      </c>
      <c r="T685" s="37"/>
      <c r="U685" s="36">
        <f t="shared" si="92"/>
        <v>13</v>
      </c>
    </row>
    <row r="686" spans="1:21" s="134" customFormat="1" ht="19.5" customHeight="1" x14ac:dyDescent="0.45">
      <c r="A686" s="28"/>
      <c r="B686" s="34" t="s">
        <v>788</v>
      </c>
      <c r="C686" s="36"/>
      <c r="D686" s="35"/>
      <c r="E686" s="36">
        <v>1</v>
      </c>
      <c r="F686" s="36"/>
      <c r="G686" s="36"/>
      <c r="H686" s="36"/>
      <c r="I686" s="36"/>
      <c r="J686" s="36">
        <v>1</v>
      </c>
      <c r="K686" s="36">
        <v>7</v>
      </c>
      <c r="L686" s="36"/>
      <c r="M686" s="36"/>
      <c r="N686" s="36"/>
      <c r="O686" s="36"/>
      <c r="P686" s="35"/>
      <c r="Q686" s="35"/>
      <c r="R686" s="36"/>
      <c r="S686" s="37">
        <v>1</v>
      </c>
      <c r="T686" s="37"/>
      <c r="U686" s="36">
        <f t="shared" si="92"/>
        <v>10</v>
      </c>
    </row>
    <row r="687" spans="1:21" s="134" customFormat="1" ht="19.5" customHeight="1" x14ac:dyDescent="0.45">
      <c r="A687" s="28"/>
      <c r="B687" s="34" t="s">
        <v>787</v>
      </c>
      <c r="C687" s="36"/>
      <c r="D687" s="35"/>
      <c r="E687" s="36">
        <v>1</v>
      </c>
      <c r="F687" s="36"/>
      <c r="G687" s="36"/>
      <c r="H687" s="36"/>
      <c r="I687" s="36"/>
      <c r="J687" s="36"/>
      <c r="K687" s="36">
        <v>4</v>
      </c>
      <c r="L687" s="36"/>
      <c r="M687" s="36"/>
      <c r="N687" s="36"/>
      <c r="O687" s="36"/>
      <c r="P687" s="35"/>
      <c r="Q687" s="35"/>
      <c r="R687" s="36"/>
      <c r="S687" s="37"/>
      <c r="T687" s="37"/>
      <c r="U687" s="36">
        <f t="shared" si="92"/>
        <v>5</v>
      </c>
    </row>
    <row r="688" spans="1:21" s="134" customFormat="1" ht="19.5" customHeight="1" x14ac:dyDescent="0.45">
      <c r="A688" s="28"/>
      <c r="B688" s="34" t="s">
        <v>786</v>
      </c>
      <c r="C688" s="36"/>
      <c r="D688" s="35"/>
      <c r="E688" s="36">
        <v>1</v>
      </c>
      <c r="F688" s="36"/>
      <c r="G688" s="36"/>
      <c r="H688" s="36"/>
      <c r="I688" s="36"/>
      <c r="J688" s="36"/>
      <c r="K688" s="36">
        <v>5</v>
      </c>
      <c r="L688" s="36"/>
      <c r="M688" s="36"/>
      <c r="N688" s="36"/>
      <c r="O688" s="36"/>
      <c r="P688" s="35"/>
      <c r="Q688" s="35"/>
      <c r="R688" s="36"/>
      <c r="S688" s="37">
        <v>1</v>
      </c>
      <c r="T688" s="37"/>
      <c r="U688" s="36">
        <f t="shared" si="92"/>
        <v>7</v>
      </c>
    </row>
    <row r="689" spans="1:21" s="134" customFormat="1" ht="19.5" customHeight="1" x14ac:dyDescent="0.45">
      <c r="A689" s="28"/>
      <c r="B689" s="34" t="s">
        <v>785</v>
      </c>
      <c r="C689" s="36"/>
      <c r="D689" s="35"/>
      <c r="E689" s="36">
        <v>1</v>
      </c>
      <c r="F689" s="36"/>
      <c r="G689" s="36"/>
      <c r="H689" s="36"/>
      <c r="I689" s="36"/>
      <c r="J689" s="36"/>
      <c r="K689" s="36">
        <v>4</v>
      </c>
      <c r="L689" s="36"/>
      <c r="M689" s="36"/>
      <c r="N689" s="36"/>
      <c r="O689" s="36"/>
      <c r="P689" s="35"/>
      <c r="Q689" s="35"/>
      <c r="R689" s="36"/>
      <c r="S689" s="37"/>
      <c r="T689" s="37"/>
      <c r="U689" s="36">
        <f t="shared" si="92"/>
        <v>5</v>
      </c>
    </row>
    <row r="690" spans="1:21" s="134" customFormat="1" ht="19.5" customHeight="1" x14ac:dyDescent="0.45">
      <c r="A690" s="28"/>
      <c r="B690" s="34" t="s">
        <v>784</v>
      </c>
      <c r="C690" s="36"/>
      <c r="D690" s="35"/>
      <c r="E690" s="36">
        <v>1</v>
      </c>
      <c r="F690" s="36"/>
      <c r="G690" s="36"/>
      <c r="H690" s="36"/>
      <c r="I690" s="36"/>
      <c r="J690" s="36"/>
      <c r="K690" s="36">
        <v>4</v>
      </c>
      <c r="L690" s="36"/>
      <c r="M690" s="36"/>
      <c r="N690" s="36"/>
      <c r="O690" s="36"/>
      <c r="P690" s="35"/>
      <c r="Q690" s="35"/>
      <c r="R690" s="36"/>
      <c r="S690" s="37">
        <v>1</v>
      </c>
      <c r="T690" s="37"/>
      <c r="U690" s="36">
        <f t="shared" si="92"/>
        <v>6</v>
      </c>
    </row>
    <row r="691" spans="1:21" s="134" customFormat="1" ht="19.5" customHeight="1" x14ac:dyDescent="0.45">
      <c r="A691" s="28"/>
      <c r="B691" s="34" t="s">
        <v>783</v>
      </c>
      <c r="C691" s="36"/>
      <c r="D691" s="35"/>
      <c r="E691" s="36">
        <v>1</v>
      </c>
      <c r="F691" s="36"/>
      <c r="G691" s="36"/>
      <c r="H691" s="36"/>
      <c r="I691" s="36"/>
      <c r="J691" s="36"/>
      <c r="K691" s="36">
        <v>3</v>
      </c>
      <c r="L691" s="36"/>
      <c r="M691" s="36"/>
      <c r="N691" s="36"/>
      <c r="O691" s="36"/>
      <c r="P691" s="35"/>
      <c r="Q691" s="35"/>
      <c r="R691" s="36"/>
      <c r="S691" s="37">
        <v>1</v>
      </c>
      <c r="T691" s="37"/>
      <c r="U691" s="36">
        <f t="shared" si="92"/>
        <v>5</v>
      </c>
    </row>
    <row r="692" spans="1:21" s="134" customFormat="1" ht="19.5" customHeight="1" x14ac:dyDescent="0.45">
      <c r="A692" s="28"/>
      <c r="B692" s="34" t="s">
        <v>782</v>
      </c>
      <c r="C692" s="36"/>
      <c r="D692" s="35"/>
      <c r="E692" s="36"/>
      <c r="F692" s="36"/>
      <c r="G692" s="36"/>
      <c r="H692" s="36">
        <v>1</v>
      </c>
      <c r="I692" s="36"/>
      <c r="J692" s="36"/>
      <c r="K692" s="36">
        <v>3</v>
      </c>
      <c r="L692" s="36"/>
      <c r="M692" s="36"/>
      <c r="N692" s="36"/>
      <c r="O692" s="36"/>
      <c r="P692" s="35"/>
      <c r="Q692" s="35"/>
      <c r="R692" s="36"/>
      <c r="S692" s="37">
        <v>1</v>
      </c>
      <c r="T692" s="37"/>
      <c r="U692" s="36">
        <f t="shared" si="92"/>
        <v>5</v>
      </c>
    </row>
    <row r="693" spans="1:21" s="134" customFormat="1" ht="19.5" customHeight="1" x14ac:dyDescent="0.45">
      <c r="A693" s="28"/>
      <c r="B693" s="34" t="s">
        <v>781</v>
      </c>
      <c r="C693" s="36"/>
      <c r="D693" s="35"/>
      <c r="E693" s="36">
        <v>1</v>
      </c>
      <c r="F693" s="36"/>
      <c r="G693" s="36"/>
      <c r="H693" s="36"/>
      <c r="I693" s="36"/>
      <c r="J693" s="36"/>
      <c r="K693" s="36">
        <v>3</v>
      </c>
      <c r="L693" s="36"/>
      <c r="M693" s="36"/>
      <c r="N693" s="36"/>
      <c r="O693" s="36"/>
      <c r="P693" s="35"/>
      <c r="Q693" s="35"/>
      <c r="R693" s="36"/>
      <c r="S693" s="37">
        <v>1</v>
      </c>
      <c r="T693" s="37"/>
      <c r="U693" s="36">
        <f t="shared" si="92"/>
        <v>5</v>
      </c>
    </row>
    <row r="694" spans="1:21" s="134" customFormat="1" ht="19.5" customHeight="1" x14ac:dyDescent="0.45">
      <c r="A694" s="28"/>
      <c r="B694" s="34" t="s">
        <v>780</v>
      </c>
      <c r="C694" s="36"/>
      <c r="D694" s="35"/>
      <c r="E694" s="36"/>
      <c r="F694" s="36">
        <v>1</v>
      </c>
      <c r="G694" s="36"/>
      <c r="H694" s="36"/>
      <c r="I694" s="36"/>
      <c r="J694" s="36"/>
      <c r="K694" s="36">
        <v>2</v>
      </c>
      <c r="L694" s="36"/>
      <c r="M694" s="36"/>
      <c r="N694" s="36"/>
      <c r="O694" s="36"/>
      <c r="P694" s="35"/>
      <c r="Q694" s="35"/>
      <c r="R694" s="36"/>
      <c r="S694" s="37">
        <v>1</v>
      </c>
      <c r="T694" s="37"/>
      <c r="U694" s="36">
        <f t="shared" si="92"/>
        <v>4</v>
      </c>
    </row>
    <row r="695" spans="1:21" s="134" customFormat="1" ht="19.5" customHeight="1" x14ac:dyDescent="0.45">
      <c r="A695" s="28"/>
      <c r="B695" s="34" t="s">
        <v>779</v>
      </c>
      <c r="C695" s="36"/>
      <c r="D695" s="35"/>
      <c r="E695" s="36">
        <v>1</v>
      </c>
      <c r="F695" s="36"/>
      <c r="G695" s="36"/>
      <c r="H695" s="36">
        <v>0</v>
      </c>
      <c r="I695" s="36"/>
      <c r="J695" s="36"/>
      <c r="K695" s="36">
        <v>3</v>
      </c>
      <c r="L695" s="36"/>
      <c r="M695" s="36"/>
      <c r="N695" s="36"/>
      <c r="O695" s="36"/>
      <c r="P695" s="35"/>
      <c r="Q695" s="35"/>
      <c r="R695" s="36"/>
      <c r="S695" s="37">
        <v>1</v>
      </c>
      <c r="T695" s="37"/>
      <c r="U695" s="36">
        <f t="shared" si="92"/>
        <v>5</v>
      </c>
    </row>
    <row r="696" spans="1:21" s="134" customFormat="1" ht="19.5" customHeight="1" x14ac:dyDescent="0.45">
      <c r="A696" s="28"/>
      <c r="B696" s="34" t="s">
        <v>778</v>
      </c>
      <c r="C696" s="36"/>
      <c r="D696" s="35"/>
      <c r="E696" s="36">
        <v>1</v>
      </c>
      <c r="F696" s="36"/>
      <c r="G696" s="36"/>
      <c r="H696" s="36"/>
      <c r="I696" s="36"/>
      <c r="J696" s="36"/>
      <c r="K696" s="36">
        <v>5</v>
      </c>
      <c r="L696" s="36"/>
      <c r="M696" s="36">
        <v>0</v>
      </c>
      <c r="N696" s="36"/>
      <c r="O696" s="36"/>
      <c r="P696" s="35"/>
      <c r="Q696" s="35"/>
      <c r="R696" s="36"/>
      <c r="S696" s="37">
        <v>1</v>
      </c>
      <c r="T696" s="37"/>
      <c r="U696" s="36">
        <f t="shared" si="92"/>
        <v>7</v>
      </c>
    </row>
    <row r="697" spans="1:21" s="134" customFormat="1" ht="19.5" customHeight="1" x14ac:dyDescent="0.45">
      <c r="A697" s="28"/>
      <c r="B697" s="41"/>
      <c r="C697" s="28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28"/>
      <c r="S697" s="33"/>
      <c r="T697" s="33"/>
      <c r="U697" s="28"/>
    </row>
    <row r="698" spans="1:21" s="134" customFormat="1" ht="19.5" customHeight="1" x14ac:dyDescent="0.45">
      <c r="A698" s="28"/>
      <c r="B698" s="41"/>
      <c r="C698" s="28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28"/>
      <c r="S698" s="33"/>
      <c r="T698" s="33"/>
      <c r="U698" s="28"/>
    </row>
    <row r="699" spans="1:21" s="134" customFormat="1" ht="19.5" customHeight="1" x14ac:dyDescent="0.45">
      <c r="A699" s="28"/>
      <c r="B699" s="41"/>
      <c r="C699" s="28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28"/>
      <c r="S699" s="33"/>
      <c r="T699" s="33"/>
      <c r="U699" s="28"/>
    </row>
    <row r="700" spans="1:21" s="134" customFormat="1" ht="19.5" customHeight="1" x14ac:dyDescent="0.45">
      <c r="A700" s="28"/>
      <c r="B700" s="41"/>
      <c r="C700" s="28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28"/>
      <c r="S700" s="33"/>
      <c r="T700" s="33"/>
      <c r="U700" s="28"/>
    </row>
    <row r="701" spans="1:21" s="134" customFormat="1" ht="19.5" customHeight="1" x14ac:dyDescent="0.45">
      <c r="A701" s="28"/>
      <c r="B701" s="41" t="s">
        <v>777</v>
      </c>
      <c r="C701" s="42">
        <f t="shared" ref="C701:I701" si="93">SUM(C682:C696)</f>
        <v>0</v>
      </c>
      <c r="D701" s="42">
        <f t="shared" si="93"/>
        <v>0</v>
      </c>
      <c r="E701" s="42">
        <f t="shared" si="93"/>
        <v>13</v>
      </c>
      <c r="F701" s="42">
        <f t="shared" si="93"/>
        <v>1</v>
      </c>
      <c r="G701" s="42">
        <f>SUM(G682:G696)</f>
        <v>0</v>
      </c>
      <c r="H701" s="42">
        <f t="shared" si="93"/>
        <v>1</v>
      </c>
      <c r="I701" s="42">
        <f t="shared" si="93"/>
        <v>0</v>
      </c>
      <c r="J701" s="42">
        <f>SUM(J682:J696)</f>
        <v>4</v>
      </c>
      <c r="K701" s="42">
        <f t="shared" ref="K701:U701" si="94">SUM(K682:K696)</f>
        <v>70</v>
      </c>
      <c r="L701" s="42">
        <f t="shared" si="94"/>
        <v>0</v>
      </c>
      <c r="M701" s="42">
        <f t="shared" si="94"/>
        <v>0</v>
      </c>
      <c r="N701" s="42">
        <f t="shared" si="94"/>
        <v>0</v>
      </c>
      <c r="O701" s="42">
        <f t="shared" si="94"/>
        <v>0</v>
      </c>
      <c r="P701" s="42">
        <f t="shared" si="94"/>
        <v>0</v>
      </c>
      <c r="Q701" s="42">
        <f t="shared" si="94"/>
        <v>0</v>
      </c>
      <c r="R701" s="42">
        <f>SUM(R682:R696)</f>
        <v>0</v>
      </c>
      <c r="S701" s="43">
        <f t="shared" si="94"/>
        <v>13</v>
      </c>
      <c r="T701" s="43">
        <f t="shared" si="94"/>
        <v>0</v>
      </c>
      <c r="U701" s="42">
        <f t="shared" si="94"/>
        <v>102</v>
      </c>
    </row>
    <row r="702" spans="1:21" s="134" customFormat="1" ht="19.5" customHeight="1" x14ac:dyDescent="0.45">
      <c r="A702" s="42"/>
      <c r="B702" s="44" t="s">
        <v>169</v>
      </c>
      <c r="C702" s="42">
        <f t="shared" ref="C702:U702" si="95">SUM(C681+C701)</f>
        <v>1</v>
      </c>
      <c r="D702" s="42">
        <f t="shared" si="95"/>
        <v>0</v>
      </c>
      <c r="E702" s="42">
        <f t="shared" si="95"/>
        <v>13</v>
      </c>
      <c r="F702" s="42">
        <f t="shared" si="95"/>
        <v>1</v>
      </c>
      <c r="G702" s="42">
        <f>SUM(G681+G701)</f>
        <v>0</v>
      </c>
      <c r="H702" s="42">
        <f t="shared" si="95"/>
        <v>1</v>
      </c>
      <c r="I702" s="42">
        <f t="shared" si="95"/>
        <v>0</v>
      </c>
      <c r="J702" s="42">
        <f t="shared" si="95"/>
        <v>8</v>
      </c>
      <c r="K702" s="42">
        <f t="shared" si="95"/>
        <v>86</v>
      </c>
      <c r="L702" s="42">
        <f t="shared" si="95"/>
        <v>0</v>
      </c>
      <c r="M702" s="42">
        <f t="shared" si="95"/>
        <v>0</v>
      </c>
      <c r="N702" s="42">
        <f t="shared" si="95"/>
        <v>0</v>
      </c>
      <c r="O702" s="42">
        <f t="shared" si="95"/>
        <v>0</v>
      </c>
      <c r="P702" s="42">
        <f t="shared" si="95"/>
        <v>0</v>
      </c>
      <c r="Q702" s="42">
        <f t="shared" si="95"/>
        <v>1</v>
      </c>
      <c r="R702" s="42">
        <f>SUM(R681+R701)</f>
        <v>0</v>
      </c>
      <c r="S702" s="43">
        <f t="shared" si="95"/>
        <v>15</v>
      </c>
      <c r="T702" s="43">
        <f t="shared" si="95"/>
        <v>2</v>
      </c>
      <c r="U702" s="42">
        <f t="shared" si="95"/>
        <v>128</v>
      </c>
    </row>
    <row r="703" spans="1:21" s="71" customFormat="1" ht="19.5" customHeight="1" x14ac:dyDescent="0.45">
      <c r="A703" s="49"/>
      <c r="B703" s="50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51"/>
      <c r="T703" s="51"/>
      <c r="U703" s="49"/>
    </row>
    <row r="704" spans="1:21" s="71" customFormat="1" ht="19.5" customHeight="1" x14ac:dyDescent="0.45">
      <c r="A704" s="28"/>
      <c r="B704" s="41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33"/>
      <c r="T704" s="33"/>
      <c r="U704" s="28"/>
    </row>
    <row r="705" spans="1:21" s="134" customFormat="1" ht="19.5" customHeight="1" x14ac:dyDescent="0.45">
      <c r="A705" s="30">
        <v>26</v>
      </c>
      <c r="B705" s="31" t="s">
        <v>776</v>
      </c>
      <c r="C705" s="28">
        <v>1</v>
      </c>
      <c r="D705" s="28"/>
      <c r="E705" s="32"/>
      <c r="F705" s="32"/>
      <c r="G705" s="32"/>
      <c r="H705" s="32"/>
      <c r="I705" s="32"/>
      <c r="J705" s="32">
        <v>4</v>
      </c>
      <c r="K705" s="32">
        <v>17</v>
      </c>
      <c r="L705" s="32"/>
      <c r="M705" s="32"/>
      <c r="N705" s="32"/>
      <c r="O705" s="32"/>
      <c r="P705" s="32"/>
      <c r="Q705" s="32">
        <v>1</v>
      </c>
      <c r="R705" s="28"/>
      <c r="S705" s="33">
        <v>3</v>
      </c>
      <c r="T705" s="33">
        <v>2</v>
      </c>
      <c r="U705" s="28">
        <f t="shared" ref="U705:U728" si="96">SUM(C705:T705)</f>
        <v>28</v>
      </c>
    </row>
    <row r="706" spans="1:21" s="134" customFormat="1" ht="19.5" customHeight="1" x14ac:dyDescent="0.45">
      <c r="A706" s="28"/>
      <c r="B706" s="34" t="s">
        <v>775</v>
      </c>
      <c r="C706" s="36"/>
      <c r="D706" s="36"/>
      <c r="E706" s="35">
        <v>1</v>
      </c>
      <c r="F706" s="35"/>
      <c r="G706" s="35"/>
      <c r="H706" s="35"/>
      <c r="I706" s="35"/>
      <c r="J706" s="35">
        <v>1</v>
      </c>
      <c r="K706" s="35">
        <v>7</v>
      </c>
      <c r="L706" s="35"/>
      <c r="M706" s="35"/>
      <c r="N706" s="35"/>
      <c r="O706" s="35"/>
      <c r="P706" s="35"/>
      <c r="Q706" s="35"/>
      <c r="R706" s="36"/>
      <c r="S706" s="37">
        <v>1</v>
      </c>
      <c r="T706" s="37"/>
      <c r="U706" s="36">
        <f t="shared" si="96"/>
        <v>10</v>
      </c>
    </row>
    <row r="707" spans="1:21" s="134" customFormat="1" ht="19.5" customHeight="1" x14ac:dyDescent="0.45">
      <c r="A707" s="28"/>
      <c r="B707" s="34" t="s">
        <v>774</v>
      </c>
      <c r="C707" s="36"/>
      <c r="D707" s="36"/>
      <c r="E707" s="36">
        <v>1</v>
      </c>
      <c r="F707" s="36"/>
      <c r="G707" s="36"/>
      <c r="H707" s="36"/>
      <c r="I707" s="36"/>
      <c r="J707" s="36">
        <v>1</v>
      </c>
      <c r="K707" s="36">
        <v>3</v>
      </c>
      <c r="L707" s="36"/>
      <c r="M707" s="36"/>
      <c r="N707" s="36"/>
      <c r="O707" s="36"/>
      <c r="P707" s="36"/>
      <c r="Q707" s="35"/>
      <c r="R707" s="36"/>
      <c r="S707" s="37">
        <v>0</v>
      </c>
      <c r="T707" s="37"/>
      <c r="U707" s="36">
        <f t="shared" si="96"/>
        <v>5</v>
      </c>
    </row>
    <row r="708" spans="1:21" s="134" customFormat="1" ht="19.5" customHeight="1" x14ac:dyDescent="0.45">
      <c r="A708" s="28"/>
      <c r="B708" s="34" t="s">
        <v>773</v>
      </c>
      <c r="C708" s="36"/>
      <c r="D708" s="36"/>
      <c r="E708" s="36"/>
      <c r="F708" s="36"/>
      <c r="G708" s="36"/>
      <c r="H708" s="36">
        <v>1</v>
      </c>
      <c r="I708" s="36"/>
      <c r="J708" s="36"/>
      <c r="K708" s="36">
        <v>5</v>
      </c>
      <c r="L708" s="36"/>
      <c r="M708" s="36"/>
      <c r="N708" s="36">
        <v>1</v>
      </c>
      <c r="O708" s="36"/>
      <c r="P708" s="36"/>
      <c r="Q708" s="35"/>
      <c r="R708" s="36"/>
      <c r="S708" s="37">
        <v>1</v>
      </c>
      <c r="T708" s="37"/>
      <c r="U708" s="36">
        <f t="shared" si="96"/>
        <v>8</v>
      </c>
    </row>
    <row r="709" spans="1:21" s="134" customFormat="1" ht="19.5" customHeight="1" x14ac:dyDescent="0.45">
      <c r="A709" s="28"/>
      <c r="B709" s="34" t="s">
        <v>772</v>
      </c>
      <c r="C709" s="36"/>
      <c r="D709" s="36"/>
      <c r="E709" s="36">
        <v>1</v>
      </c>
      <c r="F709" s="36"/>
      <c r="G709" s="36"/>
      <c r="H709" s="36"/>
      <c r="I709" s="36"/>
      <c r="J709" s="36"/>
      <c r="K709" s="36">
        <v>4</v>
      </c>
      <c r="L709" s="36"/>
      <c r="M709" s="36">
        <v>1</v>
      </c>
      <c r="N709" s="36"/>
      <c r="O709" s="36"/>
      <c r="P709" s="36"/>
      <c r="Q709" s="35"/>
      <c r="R709" s="36"/>
      <c r="S709" s="37">
        <v>1</v>
      </c>
      <c r="T709" s="37"/>
      <c r="U709" s="36">
        <f t="shared" si="96"/>
        <v>7</v>
      </c>
    </row>
    <row r="710" spans="1:21" s="134" customFormat="1" ht="19.5" customHeight="1" x14ac:dyDescent="0.45">
      <c r="A710" s="28"/>
      <c r="B710" s="34" t="s">
        <v>771</v>
      </c>
      <c r="C710" s="36"/>
      <c r="D710" s="36"/>
      <c r="E710" s="36">
        <v>1</v>
      </c>
      <c r="F710" s="36"/>
      <c r="G710" s="36"/>
      <c r="H710" s="36"/>
      <c r="I710" s="36"/>
      <c r="J710" s="36">
        <v>1</v>
      </c>
      <c r="K710" s="36">
        <v>4</v>
      </c>
      <c r="L710" s="36"/>
      <c r="M710" s="36"/>
      <c r="N710" s="36"/>
      <c r="O710" s="36"/>
      <c r="P710" s="36"/>
      <c r="Q710" s="35"/>
      <c r="R710" s="36"/>
      <c r="S710" s="37">
        <v>1</v>
      </c>
      <c r="T710" s="37"/>
      <c r="U710" s="36">
        <f t="shared" si="96"/>
        <v>7</v>
      </c>
    </row>
    <row r="711" spans="1:21" s="134" customFormat="1" ht="19.5" customHeight="1" x14ac:dyDescent="0.45">
      <c r="A711" s="28"/>
      <c r="B711" s="34" t="s">
        <v>770</v>
      </c>
      <c r="C711" s="36"/>
      <c r="D711" s="36"/>
      <c r="E711" s="36">
        <v>1</v>
      </c>
      <c r="F711" s="36"/>
      <c r="G711" s="36"/>
      <c r="H711" s="36"/>
      <c r="I711" s="36"/>
      <c r="J711" s="36">
        <v>1</v>
      </c>
      <c r="K711" s="36">
        <v>6</v>
      </c>
      <c r="L711" s="36"/>
      <c r="M711" s="36"/>
      <c r="N711" s="36"/>
      <c r="O711" s="36"/>
      <c r="P711" s="36"/>
      <c r="Q711" s="35"/>
      <c r="R711" s="36"/>
      <c r="S711" s="37">
        <v>1</v>
      </c>
      <c r="T711" s="37"/>
      <c r="U711" s="36">
        <f t="shared" si="96"/>
        <v>9</v>
      </c>
    </row>
    <row r="712" spans="1:21" s="134" customFormat="1" ht="19.5" customHeight="1" x14ac:dyDescent="0.45">
      <c r="A712" s="28"/>
      <c r="B712" s="34" t="s">
        <v>769</v>
      </c>
      <c r="C712" s="36"/>
      <c r="D712" s="36"/>
      <c r="E712" s="36">
        <v>1</v>
      </c>
      <c r="F712" s="36"/>
      <c r="G712" s="36"/>
      <c r="H712" s="36"/>
      <c r="I712" s="36"/>
      <c r="J712" s="36"/>
      <c r="K712" s="36">
        <v>4</v>
      </c>
      <c r="L712" s="36"/>
      <c r="M712" s="36"/>
      <c r="N712" s="36"/>
      <c r="O712" s="36"/>
      <c r="P712" s="36"/>
      <c r="Q712" s="35"/>
      <c r="R712" s="36"/>
      <c r="S712" s="37"/>
      <c r="T712" s="37"/>
      <c r="U712" s="36">
        <f t="shared" si="96"/>
        <v>5</v>
      </c>
    </row>
    <row r="713" spans="1:21" s="134" customFormat="1" ht="19.5" customHeight="1" x14ac:dyDescent="0.45">
      <c r="A713" s="28"/>
      <c r="B713" s="34" t="s">
        <v>768</v>
      </c>
      <c r="C713" s="36"/>
      <c r="D713" s="36"/>
      <c r="E713" s="36">
        <v>1</v>
      </c>
      <c r="F713" s="36"/>
      <c r="G713" s="36"/>
      <c r="H713" s="36"/>
      <c r="I713" s="36"/>
      <c r="J713" s="36">
        <v>1</v>
      </c>
      <c r="K713" s="36">
        <v>3</v>
      </c>
      <c r="L713" s="36"/>
      <c r="M713" s="36">
        <v>0</v>
      </c>
      <c r="N713" s="36"/>
      <c r="O713" s="36"/>
      <c r="P713" s="36"/>
      <c r="Q713" s="35"/>
      <c r="R713" s="36"/>
      <c r="S713" s="37">
        <v>1</v>
      </c>
      <c r="T713" s="37"/>
      <c r="U713" s="36">
        <f t="shared" si="96"/>
        <v>6</v>
      </c>
    </row>
    <row r="714" spans="1:21" s="134" customFormat="1" ht="19.5" customHeight="1" x14ac:dyDescent="0.45">
      <c r="A714" s="28"/>
      <c r="B714" s="34" t="s">
        <v>767</v>
      </c>
      <c r="C714" s="36"/>
      <c r="D714" s="36"/>
      <c r="E714" s="36">
        <v>1</v>
      </c>
      <c r="F714" s="36"/>
      <c r="G714" s="36"/>
      <c r="H714" s="36"/>
      <c r="I714" s="36"/>
      <c r="J714" s="36">
        <v>1</v>
      </c>
      <c r="K714" s="36">
        <v>7</v>
      </c>
      <c r="L714" s="36"/>
      <c r="M714" s="36"/>
      <c r="N714" s="36"/>
      <c r="O714" s="36"/>
      <c r="P714" s="36"/>
      <c r="Q714" s="35"/>
      <c r="R714" s="36"/>
      <c r="S714" s="37">
        <v>1</v>
      </c>
      <c r="T714" s="37"/>
      <c r="U714" s="36">
        <f t="shared" si="96"/>
        <v>10</v>
      </c>
    </row>
    <row r="715" spans="1:21" s="134" customFormat="1" ht="19.5" customHeight="1" x14ac:dyDescent="0.45">
      <c r="A715" s="28"/>
      <c r="B715" s="34" t="s">
        <v>766</v>
      </c>
      <c r="C715" s="36"/>
      <c r="D715" s="36"/>
      <c r="E715" s="36">
        <v>1</v>
      </c>
      <c r="F715" s="36"/>
      <c r="G715" s="36"/>
      <c r="H715" s="36"/>
      <c r="I715" s="36"/>
      <c r="J715" s="36"/>
      <c r="K715" s="36">
        <v>6</v>
      </c>
      <c r="L715" s="36"/>
      <c r="M715" s="36"/>
      <c r="N715" s="36"/>
      <c r="O715" s="36"/>
      <c r="P715" s="36"/>
      <c r="Q715" s="35"/>
      <c r="R715" s="36"/>
      <c r="S715" s="37">
        <v>1</v>
      </c>
      <c r="T715" s="37"/>
      <c r="U715" s="36">
        <f t="shared" si="96"/>
        <v>8</v>
      </c>
    </row>
    <row r="716" spans="1:21" s="134" customFormat="1" ht="19.5" customHeight="1" x14ac:dyDescent="0.45">
      <c r="A716" s="28"/>
      <c r="B716" s="34" t="s">
        <v>765</v>
      </c>
      <c r="C716" s="36"/>
      <c r="D716" s="36"/>
      <c r="E716" s="36">
        <v>1</v>
      </c>
      <c r="F716" s="36"/>
      <c r="G716" s="36"/>
      <c r="H716" s="36"/>
      <c r="I716" s="36"/>
      <c r="J716" s="36"/>
      <c r="K716" s="36">
        <v>5</v>
      </c>
      <c r="L716" s="36"/>
      <c r="M716" s="36"/>
      <c r="N716" s="36"/>
      <c r="O716" s="36"/>
      <c r="P716" s="36"/>
      <c r="Q716" s="35"/>
      <c r="R716" s="36"/>
      <c r="S716" s="37">
        <v>1</v>
      </c>
      <c r="T716" s="37"/>
      <c r="U716" s="36">
        <f t="shared" si="96"/>
        <v>7</v>
      </c>
    </row>
    <row r="717" spans="1:21" s="134" customFormat="1" ht="19.5" customHeight="1" x14ac:dyDescent="0.45">
      <c r="A717" s="28"/>
      <c r="B717" s="34" t="s">
        <v>764</v>
      </c>
      <c r="C717" s="36"/>
      <c r="D717" s="36"/>
      <c r="E717" s="36">
        <v>1</v>
      </c>
      <c r="F717" s="36"/>
      <c r="G717" s="36"/>
      <c r="H717" s="36"/>
      <c r="I717" s="36"/>
      <c r="J717" s="36"/>
      <c r="K717" s="36">
        <v>4</v>
      </c>
      <c r="L717" s="36"/>
      <c r="M717" s="36"/>
      <c r="N717" s="36"/>
      <c r="O717" s="36"/>
      <c r="P717" s="36"/>
      <c r="Q717" s="35"/>
      <c r="R717" s="36"/>
      <c r="S717" s="37">
        <v>1</v>
      </c>
      <c r="T717" s="37"/>
      <c r="U717" s="36">
        <f t="shared" si="96"/>
        <v>6</v>
      </c>
    </row>
    <row r="718" spans="1:21" s="134" customFormat="1" ht="19.5" customHeight="1" x14ac:dyDescent="0.45">
      <c r="A718" s="28"/>
      <c r="B718" s="34" t="s">
        <v>763</v>
      </c>
      <c r="C718" s="36"/>
      <c r="D718" s="36"/>
      <c r="E718" s="36">
        <v>1</v>
      </c>
      <c r="F718" s="36"/>
      <c r="G718" s="36"/>
      <c r="H718" s="36"/>
      <c r="I718" s="36"/>
      <c r="J718" s="36">
        <v>1</v>
      </c>
      <c r="K718" s="36">
        <v>4</v>
      </c>
      <c r="L718" s="36"/>
      <c r="M718" s="36"/>
      <c r="N718" s="36"/>
      <c r="O718" s="36"/>
      <c r="P718" s="36"/>
      <c r="Q718" s="35"/>
      <c r="R718" s="36"/>
      <c r="S718" s="37">
        <v>1</v>
      </c>
      <c r="T718" s="37"/>
      <c r="U718" s="36">
        <f t="shared" si="96"/>
        <v>7</v>
      </c>
    </row>
    <row r="719" spans="1:21" s="134" customFormat="1" ht="19.5" customHeight="1" x14ac:dyDescent="0.45">
      <c r="A719" s="28"/>
      <c r="B719" s="34" t="s">
        <v>762</v>
      </c>
      <c r="C719" s="36"/>
      <c r="D719" s="36"/>
      <c r="E719" s="36">
        <v>1</v>
      </c>
      <c r="F719" s="36"/>
      <c r="G719" s="36"/>
      <c r="H719" s="36"/>
      <c r="I719" s="36"/>
      <c r="J719" s="36"/>
      <c r="K719" s="36">
        <v>4</v>
      </c>
      <c r="L719" s="36"/>
      <c r="M719" s="36"/>
      <c r="N719" s="36"/>
      <c r="O719" s="36"/>
      <c r="P719" s="36"/>
      <c r="Q719" s="35"/>
      <c r="R719" s="36"/>
      <c r="S719" s="37">
        <v>1</v>
      </c>
      <c r="T719" s="37"/>
      <c r="U719" s="36">
        <f t="shared" si="96"/>
        <v>6</v>
      </c>
    </row>
    <row r="720" spans="1:21" s="134" customFormat="1" ht="19.5" customHeight="1" x14ac:dyDescent="0.45">
      <c r="A720" s="28"/>
      <c r="B720" s="34" t="s">
        <v>761</v>
      </c>
      <c r="C720" s="36"/>
      <c r="D720" s="36"/>
      <c r="E720" s="36">
        <v>1</v>
      </c>
      <c r="F720" s="36"/>
      <c r="G720" s="36"/>
      <c r="H720" s="36"/>
      <c r="I720" s="36"/>
      <c r="J720" s="36"/>
      <c r="K720" s="36">
        <v>4</v>
      </c>
      <c r="L720" s="36"/>
      <c r="M720" s="36"/>
      <c r="N720" s="36"/>
      <c r="O720" s="36"/>
      <c r="P720" s="36"/>
      <c r="Q720" s="35"/>
      <c r="R720" s="36"/>
      <c r="S720" s="37">
        <v>1</v>
      </c>
      <c r="T720" s="37"/>
      <c r="U720" s="36">
        <f t="shared" si="96"/>
        <v>6</v>
      </c>
    </row>
    <row r="721" spans="1:21" s="134" customFormat="1" ht="19.5" customHeight="1" x14ac:dyDescent="0.45">
      <c r="A721" s="28"/>
      <c r="B721" s="34" t="s">
        <v>760</v>
      </c>
      <c r="C721" s="36"/>
      <c r="D721" s="36"/>
      <c r="E721" s="36">
        <v>1</v>
      </c>
      <c r="F721" s="36"/>
      <c r="G721" s="36"/>
      <c r="H721" s="36"/>
      <c r="I721" s="36"/>
      <c r="J721" s="36"/>
      <c r="K721" s="36">
        <v>4</v>
      </c>
      <c r="L721" s="36"/>
      <c r="M721" s="36"/>
      <c r="N721" s="36">
        <v>1</v>
      </c>
      <c r="O721" s="36"/>
      <c r="P721" s="36"/>
      <c r="Q721" s="35"/>
      <c r="R721" s="36"/>
      <c r="S721" s="37"/>
      <c r="T721" s="37"/>
      <c r="U721" s="36">
        <f t="shared" si="96"/>
        <v>6</v>
      </c>
    </row>
    <row r="722" spans="1:21" s="134" customFormat="1" ht="19.5" customHeight="1" x14ac:dyDescent="0.45">
      <c r="A722" s="28"/>
      <c r="B722" s="34" t="s">
        <v>759</v>
      </c>
      <c r="C722" s="36"/>
      <c r="D722" s="36"/>
      <c r="E722" s="36">
        <v>1</v>
      </c>
      <c r="F722" s="36"/>
      <c r="G722" s="36"/>
      <c r="H722" s="36"/>
      <c r="I722" s="36"/>
      <c r="J722" s="36"/>
      <c r="K722" s="36">
        <v>3</v>
      </c>
      <c r="L722" s="36"/>
      <c r="M722" s="233">
        <v>0</v>
      </c>
      <c r="N722" s="36"/>
      <c r="O722" s="36"/>
      <c r="P722" s="36"/>
      <c r="Q722" s="35"/>
      <c r="R722" s="36"/>
      <c r="S722" s="37">
        <v>1</v>
      </c>
      <c r="T722" s="37"/>
      <c r="U722" s="36">
        <f t="shared" si="96"/>
        <v>5</v>
      </c>
    </row>
    <row r="723" spans="1:21" s="134" customFormat="1" ht="19.5" customHeight="1" x14ac:dyDescent="0.45">
      <c r="A723" s="28"/>
      <c r="B723" s="34" t="s">
        <v>758</v>
      </c>
      <c r="C723" s="36"/>
      <c r="D723" s="36"/>
      <c r="E723" s="36">
        <v>1</v>
      </c>
      <c r="F723" s="36"/>
      <c r="G723" s="36"/>
      <c r="H723" s="36"/>
      <c r="I723" s="36"/>
      <c r="J723" s="36">
        <v>1</v>
      </c>
      <c r="K723" s="36">
        <v>2</v>
      </c>
      <c r="L723" s="36"/>
      <c r="M723" s="36"/>
      <c r="N723" s="36"/>
      <c r="O723" s="36"/>
      <c r="P723" s="36"/>
      <c r="Q723" s="35"/>
      <c r="R723" s="36"/>
      <c r="S723" s="37">
        <v>1</v>
      </c>
      <c r="T723" s="37"/>
      <c r="U723" s="36">
        <f t="shared" si="96"/>
        <v>5</v>
      </c>
    </row>
    <row r="724" spans="1:21" s="134" customFormat="1" ht="19.5" customHeight="1" x14ac:dyDescent="0.45">
      <c r="A724" s="28"/>
      <c r="B724" s="34" t="s">
        <v>757</v>
      </c>
      <c r="C724" s="36"/>
      <c r="D724" s="36"/>
      <c r="E724" s="36">
        <v>1</v>
      </c>
      <c r="F724" s="36"/>
      <c r="G724" s="36"/>
      <c r="H724" s="36"/>
      <c r="I724" s="36"/>
      <c r="J724" s="36"/>
      <c r="K724" s="36">
        <v>4</v>
      </c>
      <c r="L724" s="36"/>
      <c r="M724" s="36"/>
      <c r="N724" s="36"/>
      <c r="O724" s="36"/>
      <c r="P724" s="36"/>
      <c r="Q724" s="35"/>
      <c r="R724" s="36"/>
      <c r="S724" s="37">
        <v>1</v>
      </c>
      <c r="T724" s="37"/>
      <c r="U724" s="36">
        <f t="shared" si="96"/>
        <v>6</v>
      </c>
    </row>
    <row r="725" spans="1:21" s="134" customFormat="1" ht="19.5" customHeight="1" x14ac:dyDescent="0.45">
      <c r="A725" s="28"/>
      <c r="B725" s="34" t="s">
        <v>756</v>
      </c>
      <c r="C725" s="36"/>
      <c r="D725" s="36"/>
      <c r="E725" s="36"/>
      <c r="F725" s="36">
        <v>1</v>
      </c>
      <c r="G725" s="36"/>
      <c r="H725" s="36"/>
      <c r="I725" s="36"/>
      <c r="J725" s="36"/>
      <c r="K725" s="36">
        <v>2</v>
      </c>
      <c r="L725" s="36"/>
      <c r="M725" s="36"/>
      <c r="N725" s="36"/>
      <c r="O725" s="36"/>
      <c r="P725" s="36"/>
      <c r="Q725" s="35"/>
      <c r="R725" s="36"/>
      <c r="S725" s="37">
        <v>1</v>
      </c>
      <c r="T725" s="37"/>
      <c r="U725" s="36">
        <f t="shared" si="96"/>
        <v>4</v>
      </c>
    </row>
    <row r="726" spans="1:21" s="134" customFormat="1" ht="19.5" customHeight="1" x14ac:dyDescent="0.45">
      <c r="A726" s="28"/>
      <c r="B726" s="34" t="s">
        <v>755</v>
      </c>
      <c r="C726" s="36"/>
      <c r="D726" s="36"/>
      <c r="E726" s="36">
        <v>1</v>
      </c>
      <c r="F726" s="36"/>
      <c r="G726" s="36"/>
      <c r="H726" s="36"/>
      <c r="I726" s="36"/>
      <c r="J726" s="36">
        <v>1</v>
      </c>
      <c r="K726" s="36">
        <v>2</v>
      </c>
      <c r="L726" s="36"/>
      <c r="M726" s="48"/>
      <c r="N726" s="36"/>
      <c r="O726" s="36"/>
      <c r="P726" s="36"/>
      <c r="Q726" s="35"/>
      <c r="R726" s="36"/>
      <c r="S726" s="37">
        <v>1</v>
      </c>
      <c r="T726" s="37"/>
      <c r="U726" s="36">
        <f t="shared" si="96"/>
        <v>5</v>
      </c>
    </row>
    <row r="727" spans="1:21" s="134" customFormat="1" ht="19.5" customHeight="1" x14ac:dyDescent="0.45">
      <c r="A727" s="28"/>
      <c r="B727" s="34" t="s">
        <v>754</v>
      </c>
      <c r="C727" s="36"/>
      <c r="D727" s="36"/>
      <c r="E727" s="36">
        <v>1</v>
      </c>
      <c r="F727" s="36"/>
      <c r="G727" s="36"/>
      <c r="H727" s="36"/>
      <c r="I727" s="36"/>
      <c r="J727" s="36"/>
      <c r="K727" s="36">
        <v>4</v>
      </c>
      <c r="L727" s="36"/>
      <c r="M727" s="36"/>
      <c r="N727" s="36"/>
      <c r="O727" s="36"/>
      <c r="P727" s="36"/>
      <c r="Q727" s="35"/>
      <c r="R727" s="36"/>
      <c r="S727" s="37"/>
      <c r="T727" s="37"/>
      <c r="U727" s="36">
        <f t="shared" si="96"/>
        <v>5</v>
      </c>
    </row>
    <row r="728" spans="1:21" s="134" customFormat="1" ht="19.5" customHeight="1" x14ac:dyDescent="0.45">
      <c r="A728" s="28"/>
      <c r="B728" s="34" t="s">
        <v>753</v>
      </c>
      <c r="C728" s="28"/>
      <c r="D728" s="28"/>
      <c r="E728" s="28">
        <v>1</v>
      </c>
      <c r="F728" s="28"/>
      <c r="G728" s="28"/>
      <c r="H728" s="28"/>
      <c r="I728" s="28"/>
      <c r="J728" s="28"/>
      <c r="K728" s="28">
        <v>4</v>
      </c>
      <c r="L728" s="28"/>
      <c r="M728" s="28">
        <v>0</v>
      </c>
      <c r="N728" s="28"/>
      <c r="O728" s="28"/>
      <c r="P728" s="28"/>
      <c r="Q728" s="28"/>
      <c r="R728" s="28"/>
      <c r="S728" s="33"/>
      <c r="T728" s="33"/>
      <c r="U728" s="28">
        <f t="shared" si="96"/>
        <v>5</v>
      </c>
    </row>
    <row r="729" spans="1:21" s="134" customFormat="1" ht="19.5" customHeight="1" x14ac:dyDescent="0.45">
      <c r="A729" s="28"/>
      <c r="B729" s="41" t="s">
        <v>752</v>
      </c>
      <c r="C729" s="42">
        <f t="shared" ref="C729:U729" si="97">SUM(C706:C728)</f>
        <v>0</v>
      </c>
      <c r="D729" s="42">
        <f t="shared" si="97"/>
        <v>0</v>
      </c>
      <c r="E729" s="42">
        <f t="shared" si="97"/>
        <v>21</v>
      </c>
      <c r="F729" s="42">
        <f t="shared" si="97"/>
        <v>1</v>
      </c>
      <c r="G729" s="42">
        <f>SUM(G706:G728)</f>
        <v>0</v>
      </c>
      <c r="H729" s="42">
        <f t="shared" si="97"/>
        <v>1</v>
      </c>
      <c r="I729" s="42">
        <f t="shared" si="97"/>
        <v>0</v>
      </c>
      <c r="J729" s="42">
        <f t="shared" si="97"/>
        <v>9</v>
      </c>
      <c r="K729" s="42">
        <f t="shared" si="97"/>
        <v>95</v>
      </c>
      <c r="L729" s="42">
        <f t="shared" si="97"/>
        <v>0</v>
      </c>
      <c r="M729" s="42">
        <f t="shared" si="97"/>
        <v>1</v>
      </c>
      <c r="N729" s="42">
        <f t="shared" si="97"/>
        <v>2</v>
      </c>
      <c r="O729" s="42">
        <f t="shared" si="97"/>
        <v>0</v>
      </c>
      <c r="P729" s="42">
        <f t="shared" si="97"/>
        <v>0</v>
      </c>
      <c r="Q729" s="42">
        <f t="shared" si="97"/>
        <v>0</v>
      </c>
      <c r="R729" s="42">
        <f>SUM(R706:R728)</f>
        <v>0</v>
      </c>
      <c r="S729" s="43">
        <f t="shared" si="97"/>
        <v>18</v>
      </c>
      <c r="T729" s="43">
        <f t="shared" si="97"/>
        <v>0</v>
      </c>
      <c r="U729" s="42">
        <f t="shared" si="97"/>
        <v>148</v>
      </c>
    </row>
    <row r="730" spans="1:21" s="134" customFormat="1" ht="19.5" customHeight="1" x14ac:dyDescent="0.45">
      <c r="A730" s="42"/>
      <c r="B730" s="44" t="s">
        <v>169</v>
      </c>
      <c r="C730" s="42">
        <f t="shared" ref="C730:U730" si="98">SUM(C705+C729)</f>
        <v>1</v>
      </c>
      <c r="D730" s="42">
        <f t="shared" si="98"/>
        <v>0</v>
      </c>
      <c r="E730" s="42">
        <f t="shared" si="98"/>
        <v>21</v>
      </c>
      <c r="F730" s="42">
        <f t="shared" si="98"/>
        <v>1</v>
      </c>
      <c r="G730" s="42">
        <f>SUM(G705+G729)</f>
        <v>0</v>
      </c>
      <c r="H730" s="42">
        <f t="shared" si="98"/>
        <v>1</v>
      </c>
      <c r="I730" s="42">
        <f t="shared" si="98"/>
        <v>0</v>
      </c>
      <c r="J730" s="42">
        <f t="shared" si="98"/>
        <v>13</v>
      </c>
      <c r="K730" s="42">
        <f t="shared" si="98"/>
        <v>112</v>
      </c>
      <c r="L730" s="42">
        <f t="shared" si="98"/>
        <v>0</v>
      </c>
      <c r="M730" s="42">
        <f t="shared" si="98"/>
        <v>1</v>
      </c>
      <c r="N730" s="42">
        <f t="shared" si="98"/>
        <v>2</v>
      </c>
      <c r="O730" s="42">
        <f t="shared" si="98"/>
        <v>0</v>
      </c>
      <c r="P730" s="42">
        <f t="shared" si="98"/>
        <v>0</v>
      </c>
      <c r="Q730" s="42">
        <f t="shared" si="98"/>
        <v>1</v>
      </c>
      <c r="R730" s="42">
        <f>SUM(R705+R729)</f>
        <v>0</v>
      </c>
      <c r="S730" s="43">
        <f t="shared" si="98"/>
        <v>21</v>
      </c>
      <c r="T730" s="43">
        <f t="shared" si="98"/>
        <v>2</v>
      </c>
      <c r="U730" s="42">
        <f t="shared" si="98"/>
        <v>176</v>
      </c>
    </row>
    <row r="731" spans="1:21" s="71" customFormat="1" ht="19.5" customHeight="1" x14ac:dyDescent="0.45">
      <c r="A731" s="45"/>
      <c r="B731" s="46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7"/>
      <c r="T731" s="47"/>
      <c r="U731" s="45"/>
    </row>
    <row r="732" spans="1:21" s="71" customFormat="1" ht="19.5" customHeight="1" x14ac:dyDescent="0.45">
      <c r="A732" s="45"/>
      <c r="B732" s="46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7"/>
      <c r="T732" s="47"/>
      <c r="U732" s="45"/>
    </row>
    <row r="733" spans="1:21" s="71" customFormat="1" ht="19.5" customHeight="1" x14ac:dyDescent="0.45">
      <c r="A733" s="45"/>
      <c r="B733" s="46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7"/>
      <c r="T733" s="47"/>
      <c r="U733" s="45"/>
    </row>
    <row r="734" spans="1:21" s="71" customFormat="1" ht="19.5" customHeight="1" x14ac:dyDescent="0.45">
      <c r="A734" s="45"/>
      <c r="B734" s="46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7"/>
      <c r="T734" s="47"/>
      <c r="U734" s="45"/>
    </row>
    <row r="735" spans="1:21" s="71" customFormat="1" ht="19.5" customHeight="1" x14ac:dyDescent="0.45">
      <c r="A735" s="45"/>
      <c r="B735" s="46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7"/>
      <c r="T735" s="47"/>
      <c r="U735" s="45"/>
    </row>
    <row r="736" spans="1:21" s="71" customFormat="1" ht="19.5" customHeight="1" x14ac:dyDescent="0.45">
      <c r="A736" s="45"/>
      <c r="B736" s="46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7"/>
      <c r="T736" s="47"/>
      <c r="U736" s="45"/>
    </row>
    <row r="737" spans="1:21" s="71" customFormat="1" ht="19.5" customHeight="1" x14ac:dyDescent="0.45">
      <c r="A737" s="45"/>
      <c r="B737" s="46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7"/>
      <c r="T737" s="47"/>
      <c r="U737" s="45"/>
    </row>
    <row r="738" spans="1:21" s="71" customFormat="1" ht="19.5" customHeight="1" x14ac:dyDescent="0.45">
      <c r="A738" s="45"/>
      <c r="B738" s="46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7"/>
      <c r="T738" s="47"/>
      <c r="U738" s="45"/>
    </row>
    <row r="739" spans="1:21" s="71" customFormat="1" ht="19.5" customHeight="1" x14ac:dyDescent="0.45">
      <c r="A739" s="45"/>
      <c r="B739" s="46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7"/>
      <c r="T739" s="47"/>
      <c r="U739" s="45"/>
    </row>
    <row r="740" spans="1:21" s="71" customFormat="1" ht="19.5" customHeight="1" x14ac:dyDescent="0.45">
      <c r="A740" s="45"/>
      <c r="B740" s="46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7"/>
      <c r="T740" s="47"/>
      <c r="U740" s="45"/>
    </row>
    <row r="741" spans="1:21" s="71" customFormat="1" ht="19.5" customHeight="1" x14ac:dyDescent="0.45">
      <c r="A741" s="45"/>
      <c r="B741" s="46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7"/>
      <c r="T741" s="47"/>
      <c r="U741" s="45"/>
    </row>
    <row r="742" spans="1:21" s="71" customFormat="1" ht="19.5" customHeight="1" x14ac:dyDescent="0.45">
      <c r="A742" s="45"/>
      <c r="B742" s="46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7"/>
      <c r="T742" s="47"/>
      <c r="U742" s="45"/>
    </row>
    <row r="743" spans="1:21" s="71" customFormat="1" ht="19.5" customHeight="1" x14ac:dyDescent="0.45">
      <c r="A743" s="45"/>
      <c r="B743" s="46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7"/>
      <c r="T743" s="47"/>
      <c r="U743" s="45"/>
    </row>
    <row r="744" spans="1:21" s="71" customFormat="1" ht="19.5" customHeight="1" x14ac:dyDescent="0.45">
      <c r="A744" s="45"/>
      <c r="B744" s="46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7"/>
      <c r="T744" s="47"/>
      <c r="U744" s="45"/>
    </row>
    <row r="745" spans="1:21" s="71" customFormat="1" ht="19.5" customHeight="1" x14ac:dyDescent="0.45">
      <c r="A745" s="45"/>
      <c r="B745" s="46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7"/>
      <c r="T745" s="47"/>
      <c r="U745" s="45"/>
    </row>
    <row r="746" spans="1:21" s="71" customFormat="1" ht="19.5" customHeight="1" x14ac:dyDescent="0.45">
      <c r="A746" s="45"/>
      <c r="B746" s="46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7"/>
      <c r="T746" s="47"/>
      <c r="U746" s="45"/>
    </row>
    <row r="747" spans="1:21" s="71" customFormat="1" ht="19.5" customHeight="1" x14ac:dyDescent="0.45">
      <c r="A747" s="45"/>
      <c r="B747" s="46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7"/>
      <c r="T747" s="47"/>
      <c r="U747" s="45"/>
    </row>
    <row r="748" spans="1:21" s="71" customFormat="1" ht="19.5" customHeight="1" x14ac:dyDescent="0.45">
      <c r="A748" s="45"/>
      <c r="B748" s="46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7"/>
      <c r="T748" s="47"/>
      <c r="U748" s="45"/>
    </row>
    <row r="749" spans="1:21" s="71" customFormat="1" ht="19.5" customHeight="1" x14ac:dyDescent="0.45">
      <c r="A749" s="45"/>
      <c r="B749" s="46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7"/>
      <c r="T749" s="47"/>
      <c r="U749" s="45"/>
    </row>
    <row r="750" spans="1:21" s="71" customFormat="1" ht="19.5" customHeight="1" x14ac:dyDescent="0.45">
      <c r="A750" s="45"/>
      <c r="B750" s="46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7"/>
      <c r="T750" s="47"/>
      <c r="U750" s="45"/>
    </row>
    <row r="751" spans="1:21" s="71" customFormat="1" ht="19.5" customHeight="1" x14ac:dyDescent="0.45">
      <c r="A751" s="45"/>
      <c r="B751" s="46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7"/>
      <c r="T751" s="47"/>
      <c r="U751" s="45"/>
    </row>
    <row r="752" spans="1:21" s="134" customFormat="1" ht="19.5" customHeight="1" x14ac:dyDescent="0.45">
      <c r="A752" s="30"/>
      <c r="B752" s="41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33"/>
      <c r="T752" s="33"/>
      <c r="U752" s="28"/>
    </row>
    <row r="753" spans="1:21" s="134" customFormat="1" ht="19.5" customHeight="1" x14ac:dyDescent="0.45">
      <c r="A753" s="30">
        <v>27</v>
      </c>
      <c r="B753" s="31" t="s">
        <v>1198</v>
      </c>
      <c r="C753" s="28"/>
      <c r="D753" s="28">
        <v>1</v>
      </c>
      <c r="E753" s="28"/>
      <c r="F753" s="28"/>
      <c r="G753" s="28"/>
      <c r="H753" s="28"/>
      <c r="I753" s="28"/>
      <c r="J753" s="28">
        <v>3</v>
      </c>
      <c r="K753" s="28">
        <v>17</v>
      </c>
      <c r="L753" s="28"/>
      <c r="M753" s="28"/>
      <c r="N753" s="28"/>
      <c r="O753" s="28"/>
      <c r="P753" s="54"/>
      <c r="Q753" s="28">
        <v>1</v>
      </c>
      <c r="R753" s="32"/>
      <c r="S753" s="33">
        <v>2</v>
      </c>
      <c r="T753" s="33">
        <v>1</v>
      </c>
      <c r="U753" s="28">
        <f t="shared" ref="U753:U761" si="99">SUM(C753:T753)</f>
        <v>25</v>
      </c>
    </row>
    <row r="754" spans="1:21" s="134" customFormat="1" ht="19.5" customHeight="1" x14ac:dyDescent="0.45">
      <c r="A754" s="30"/>
      <c r="B754" s="34" t="s">
        <v>751</v>
      </c>
      <c r="C754" s="36"/>
      <c r="D754" s="36"/>
      <c r="E754" s="36">
        <v>1</v>
      </c>
      <c r="F754" s="36"/>
      <c r="G754" s="36"/>
      <c r="H754" s="36"/>
      <c r="I754" s="36"/>
      <c r="J754" s="36">
        <v>1</v>
      </c>
      <c r="K754" s="36">
        <v>5</v>
      </c>
      <c r="L754" s="36"/>
      <c r="M754" s="36">
        <v>0</v>
      </c>
      <c r="N754" s="36"/>
      <c r="O754" s="36"/>
      <c r="P754" s="36"/>
      <c r="Q754" s="36"/>
      <c r="R754" s="36"/>
      <c r="S754" s="37">
        <v>1</v>
      </c>
      <c r="T754" s="37"/>
      <c r="U754" s="36">
        <f t="shared" si="99"/>
        <v>8</v>
      </c>
    </row>
    <row r="755" spans="1:21" s="134" customFormat="1" ht="19.5" customHeight="1" x14ac:dyDescent="0.45">
      <c r="A755" s="30"/>
      <c r="B755" s="34" t="s">
        <v>750</v>
      </c>
      <c r="C755" s="36"/>
      <c r="D755" s="36"/>
      <c r="E755" s="36"/>
      <c r="F755" s="36"/>
      <c r="G755" s="36"/>
      <c r="H755" s="36">
        <v>1</v>
      </c>
      <c r="I755" s="36"/>
      <c r="J755" s="36"/>
      <c r="K755" s="36">
        <v>4</v>
      </c>
      <c r="L755" s="36"/>
      <c r="M755" s="36">
        <v>1</v>
      </c>
      <c r="N755" s="36"/>
      <c r="O755" s="36"/>
      <c r="P755" s="36"/>
      <c r="Q755" s="36"/>
      <c r="R755" s="36"/>
      <c r="S755" s="37">
        <v>1</v>
      </c>
      <c r="T755" s="37"/>
      <c r="U755" s="36">
        <f t="shared" si="99"/>
        <v>7</v>
      </c>
    </row>
    <row r="756" spans="1:21" s="134" customFormat="1" ht="19.5" customHeight="1" x14ac:dyDescent="0.45">
      <c r="A756" s="30"/>
      <c r="B756" s="34" t="s">
        <v>749</v>
      </c>
      <c r="C756" s="36"/>
      <c r="D756" s="36"/>
      <c r="E756" s="36">
        <v>1</v>
      </c>
      <c r="F756" s="36"/>
      <c r="G756" s="36"/>
      <c r="H756" s="36"/>
      <c r="I756" s="36"/>
      <c r="J756" s="36">
        <v>1</v>
      </c>
      <c r="K756" s="36">
        <v>3</v>
      </c>
      <c r="L756" s="36"/>
      <c r="M756" s="36"/>
      <c r="N756" s="36"/>
      <c r="O756" s="36"/>
      <c r="P756" s="36"/>
      <c r="Q756" s="36"/>
      <c r="R756" s="36"/>
      <c r="S756" s="37">
        <v>1</v>
      </c>
      <c r="T756" s="37"/>
      <c r="U756" s="36">
        <f t="shared" si="99"/>
        <v>6</v>
      </c>
    </row>
    <row r="757" spans="1:21" s="134" customFormat="1" ht="19.5" customHeight="1" x14ac:dyDescent="0.45">
      <c r="A757" s="30"/>
      <c r="B757" s="34" t="s">
        <v>748</v>
      </c>
      <c r="C757" s="36"/>
      <c r="D757" s="36"/>
      <c r="E757" s="36">
        <v>1</v>
      </c>
      <c r="F757" s="36"/>
      <c r="G757" s="36"/>
      <c r="H757" s="36"/>
      <c r="I757" s="36"/>
      <c r="J757" s="36">
        <v>1</v>
      </c>
      <c r="K757" s="36">
        <v>2</v>
      </c>
      <c r="L757" s="36"/>
      <c r="M757" s="36">
        <v>0</v>
      </c>
      <c r="N757" s="36"/>
      <c r="O757" s="36"/>
      <c r="P757" s="36"/>
      <c r="Q757" s="36"/>
      <c r="R757" s="36"/>
      <c r="S757" s="37">
        <v>1</v>
      </c>
      <c r="T757" s="37"/>
      <c r="U757" s="36">
        <f t="shared" si="99"/>
        <v>5</v>
      </c>
    </row>
    <row r="758" spans="1:21" s="134" customFormat="1" ht="19.5" customHeight="1" x14ac:dyDescent="0.45">
      <c r="A758" s="30"/>
      <c r="B758" s="34" t="s">
        <v>747</v>
      </c>
      <c r="C758" s="36"/>
      <c r="D758" s="36"/>
      <c r="E758" s="36">
        <v>1</v>
      </c>
      <c r="F758" s="36"/>
      <c r="G758" s="36"/>
      <c r="H758" s="36"/>
      <c r="I758" s="36"/>
      <c r="J758" s="36">
        <v>1</v>
      </c>
      <c r="K758" s="36">
        <v>3</v>
      </c>
      <c r="L758" s="36"/>
      <c r="M758" s="36"/>
      <c r="N758" s="36"/>
      <c r="O758" s="36"/>
      <c r="P758" s="36"/>
      <c r="Q758" s="36"/>
      <c r="R758" s="36"/>
      <c r="S758" s="37">
        <v>1</v>
      </c>
      <c r="T758" s="37"/>
      <c r="U758" s="36">
        <f t="shared" si="99"/>
        <v>6</v>
      </c>
    </row>
    <row r="759" spans="1:21" s="134" customFormat="1" ht="19.5" customHeight="1" x14ac:dyDescent="0.45">
      <c r="A759" s="30"/>
      <c r="B759" s="34" t="s">
        <v>746</v>
      </c>
      <c r="C759" s="36"/>
      <c r="D759" s="36"/>
      <c r="E759" s="36">
        <v>1</v>
      </c>
      <c r="F759" s="36"/>
      <c r="G759" s="36"/>
      <c r="H759" s="36"/>
      <c r="I759" s="36"/>
      <c r="J759" s="36"/>
      <c r="K759" s="36">
        <v>3</v>
      </c>
      <c r="L759" s="36"/>
      <c r="M759" s="36"/>
      <c r="N759" s="36"/>
      <c r="O759" s="36"/>
      <c r="P759" s="36"/>
      <c r="Q759" s="36"/>
      <c r="R759" s="36"/>
      <c r="S759" s="37">
        <v>1</v>
      </c>
      <c r="T759" s="37"/>
      <c r="U759" s="36">
        <f t="shared" si="99"/>
        <v>5</v>
      </c>
    </row>
    <row r="760" spans="1:21" s="134" customFormat="1" ht="19.5" customHeight="1" x14ac:dyDescent="0.45">
      <c r="A760" s="30"/>
      <c r="B760" s="34" t="s">
        <v>745</v>
      </c>
      <c r="C760" s="36"/>
      <c r="D760" s="36"/>
      <c r="E760" s="36"/>
      <c r="F760" s="36"/>
      <c r="G760" s="36"/>
      <c r="H760" s="36">
        <v>1</v>
      </c>
      <c r="I760" s="36"/>
      <c r="J760" s="36"/>
      <c r="K760" s="36">
        <v>2</v>
      </c>
      <c r="L760" s="36"/>
      <c r="M760" s="36"/>
      <c r="N760" s="36"/>
      <c r="O760" s="36"/>
      <c r="P760" s="36"/>
      <c r="Q760" s="36"/>
      <c r="R760" s="36"/>
      <c r="S760" s="37">
        <v>1</v>
      </c>
      <c r="T760" s="37"/>
      <c r="U760" s="36">
        <f t="shared" si="99"/>
        <v>4</v>
      </c>
    </row>
    <row r="761" spans="1:21" s="134" customFormat="1" ht="19.5" customHeight="1" x14ac:dyDescent="0.45">
      <c r="A761" s="30"/>
      <c r="B761" s="34" t="s">
        <v>744</v>
      </c>
      <c r="C761" s="36"/>
      <c r="D761" s="36"/>
      <c r="E761" s="36"/>
      <c r="F761" s="36">
        <v>1</v>
      </c>
      <c r="G761" s="36"/>
      <c r="H761" s="36"/>
      <c r="I761" s="36"/>
      <c r="J761" s="36"/>
      <c r="K761" s="36">
        <v>2</v>
      </c>
      <c r="L761" s="36"/>
      <c r="M761" s="36"/>
      <c r="N761" s="36"/>
      <c r="O761" s="36"/>
      <c r="P761" s="36"/>
      <c r="Q761" s="36"/>
      <c r="R761" s="36"/>
      <c r="S761" s="37">
        <v>1</v>
      </c>
      <c r="T761" s="37"/>
      <c r="U761" s="36">
        <f t="shared" si="99"/>
        <v>4</v>
      </c>
    </row>
    <row r="762" spans="1:21" s="134" customFormat="1" ht="19.5" customHeight="1" x14ac:dyDescent="0.45">
      <c r="A762" s="30"/>
      <c r="B762" s="41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33"/>
      <c r="T762" s="33"/>
      <c r="U762" s="28"/>
    </row>
    <row r="763" spans="1:21" s="134" customFormat="1" ht="19.5" customHeight="1" x14ac:dyDescent="0.45">
      <c r="A763" s="30"/>
      <c r="B763" s="41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33"/>
      <c r="T763" s="33"/>
      <c r="U763" s="28"/>
    </row>
    <row r="764" spans="1:21" s="134" customFormat="1" ht="19.5" customHeight="1" x14ac:dyDescent="0.45">
      <c r="A764" s="30"/>
      <c r="B764" s="41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33"/>
      <c r="T764" s="33"/>
      <c r="U764" s="28"/>
    </row>
    <row r="765" spans="1:21" s="134" customFormat="1" ht="19.5" customHeight="1" x14ac:dyDescent="0.45">
      <c r="A765" s="30"/>
      <c r="B765" s="41" t="s">
        <v>206</v>
      </c>
      <c r="C765" s="26">
        <f t="shared" ref="C765:U765" si="100">SUM(C754:C761)</f>
        <v>0</v>
      </c>
      <c r="D765" s="26">
        <f t="shared" si="100"/>
        <v>0</v>
      </c>
      <c r="E765" s="26">
        <f t="shared" si="100"/>
        <v>5</v>
      </c>
      <c r="F765" s="26">
        <f t="shared" si="100"/>
        <v>1</v>
      </c>
      <c r="G765" s="26">
        <f>SUM(G754:G761)</f>
        <v>0</v>
      </c>
      <c r="H765" s="26">
        <f t="shared" si="100"/>
        <v>2</v>
      </c>
      <c r="I765" s="26">
        <f t="shared" si="100"/>
        <v>0</v>
      </c>
      <c r="J765" s="26">
        <f t="shared" si="100"/>
        <v>4</v>
      </c>
      <c r="K765" s="26">
        <f t="shared" si="100"/>
        <v>24</v>
      </c>
      <c r="L765" s="26">
        <f t="shared" si="100"/>
        <v>0</v>
      </c>
      <c r="M765" s="26">
        <f t="shared" si="100"/>
        <v>1</v>
      </c>
      <c r="N765" s="26">
        <f t="shared" si="100"/>
        <v>0</v>
      </c>
      <c r="O765" s="26">
        <f t="shared" si="100"/>
        <v>0</v>
      </c>
      <c r="P765" s="26">
        <f t="shared" si="100"/>
        <v>0</v>
      </c>
      <c r="Q765" s="26">
        <f t="shared" si="100"/>
        <v>0</v>
      </c>
      <c r="R765" s="26">
        <f>SUM(R754:R761)</f>
        <v>0</v>
      </c>
      <c r="S765" s="29">
        <f t="shared" si="100"/>
        <v>8</v>
      </c>
      <c r="T765" s="29">
        <f t="shared" si="100"/>
        <v>0</v>
      </c>
      <c r="U765" s="26">
        <f t="shared" si="100"/>
        <v>45</v>
      </c>
    </row>
    <row r="766" spans="1:21" s="134" customFormat="1" ht="19.5" customHeight="1" x14ac:dyDescent="0.45">
      <c r="A766" s="70"/>
      <c r="B766" s="44" t="s">
        <v>169</v>
      </c>
      <c r="C766" s="42">
        <f t="shared" ref="C766:U766" si="101">SUM(C753+C765)</f>
        <v>0</v>
      </c>
      <c r="D766" s="42">
        <f t="shared" si="101"/>
        <v>1</v>
      </c>
      <c r="E766" s="42">
        <f t="shared" si="101"/>
        <v>5</v>
      </c>
      <c r="F766" s="42">
        <f t="shared" si="101"/>
        <v>1</v>
      </c>
      <c r="G766" s="42">
        <f>SUM(G753+G765)</f>
        <v>0</v>
      </c>
      <c r="H766" s="42">
        <f t="shared" si="101"/>
        <v>2</v>
      </c>
      <c r="I766" s="42">
        <f t="shared" si="101"/>
        <v>0</v>
      </c>
      <c r="J766" s="42">
        <f t="shared" si="101"/>
        <v>7</v>
      </c>
      <c r="K766" s="42">
        <f t="shared" si="101"/>
        <v>41</v>
      </c>
      <c r="L766" s="42">
        <f t="shared" si="101"/>
        <v>0</v>
      </c>
      <c r="M766" s="42">
        <f t="shared" si="101"/>
        <v>1</v>
      </c>
      <c r="N766" s="42">
        <f t="shared" si="101"/>
        <v>0</v>
      </c>
      <c r="O766" s="42">
        <f t="shared" si="101"/>
        <v>0</v>
      </c>
      <c r="P766" s="42">
        <f t="shared" si="101"/>
        <v>0</v>
      </c>
      <c r="Q766" s="42">
        <f t="shared" si="101"/>
        <v>1</v>
      </c>
      <c r="R766" s="42">
        <f>SUM(R753+R765)</f>
        <v>0</v>
      </c>
      <c r="S766" s="43">
        <f t="shared" si="101"/>
        <v>10</v>
      </c>
      <c r="T766" s="43">
        <f t="shared" si="101"/>
        <v>1</v>
      </c>
      <c r="U766" s="42">
        <f t="shared" si="101"/>
        <v>70</v>
      </c>
    </row>
    <row r="767" spans="1:21" s="71" customFormat="1" ht="19.5" customHeight="1" x14ac:dyDescent="0.45">
      <c r="A767" s="168"/>
      <c r="B767" s="46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7"/>
      <c r="T767" s="47"/>
      <c r="U767" s="45"/>
    </row>
    <row r="768" spans="1:21" s="71" customFormat="1" ht="19.5" customHeight="1" x14ac:dyDescent="0.45">
      <c r="A768" s="168"/>
      <c r="B768" s="46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7"/>
      <c r="T768" s="47"/>
      <c r="U768" s="45"/>
    </row>
    <row r="769" spans="1:21" s="71" customFormat="1" ht="19.5" customHeight="1" x14ac:dyDescent="0.45">
      <c r="A769" s="168"/>
      <c r="B769" s="46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7"/>
      <c r="T769" s="47"/>
      <c r="U769" s="45"/>
    </row>
    <row r="770" spans="1:21" s="71" customFormat="1" ht="19.5" customHeight="1" x14ac:dyDescent="0.45">
      <c r="A770" s="168"/>
      <c r="B770" s="46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7"/>
      <c r="T770" s="47"/>
      <c r="U770" s="45"/>
    </row>
    <row r="771" spans="1:21" s="71" customFormat="1" ht="19.5" customHeight="1" x14ac:dyDescent="0.45">
      <c r="A771" s="168"/>
      <c r="B771" s="46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7"/>
      <c r="T771" s="47"/>
      <c r="U771" s="45"/>
    </row>
    <row r="772" spans="1:21" s="71" customFormat="1" ht="19.5" customHeight="1" x14ac:dyDescent="0.45">
      <c r="A772" s="168"/>
      <c r="B772" s="46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7"/>
      <c r="T772" s="47"/>
      <c r="U772" s="45"/>
    </row>
    <row r="773" spans="1:21" s="71" customFormat="1" ht="19.5" customHeight="1" x14ac:dyDescent="0.45">
      <c r="A773" s="168"/>
      <c r="B773" s="46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7"/>
      <c r="T773" s="47"/>
      <c r="U773" s="45"/>
    </row>
    <row r="774" spans="1:21" s="71" customFormat="1" ht="19.5" customHeight="1" x14ac:dyDescent="0.45">
      <c r="A774" s="168"/>
      <c r="B774" s="46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7"/>
      <c r="T774" s="47"/>
      <c r="U774" s="45"/>
    </row>
    <row r="775" spans="1:21" s="71" customFormat="1" ht="19.5" customHeight="1" x14ac:dyDescent="0.45">
      <c r="A775" s="168"/>
      <c r="B775" s="46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7"/>
      <c r="T775" s="47"/>
      <c r="U775" s="45"/>
    </row>
    <row r="776" spans="1:21" s="71" customFormat="1" ht="19.5" customHeight="1" x14ac:dyDescent="0.45">
      <c r="A776" s="28"/>
      <c r="B776" s="41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33"/>
      <c r="T776" s="33"/>
      <c r="U776" s="28"/>
    </row>
    <row r="777" spans="1:21" s="134" customFormat="1" ht="19.5" customHeight="1" x14ac:dyDescent="0.45">
      <c r="A777" s="30">
        <v>28</v>
      </c>
      <c r="B777" s="31" t="s">
        <v>743</v>
      </c>
      <c r="C777" s="32">
        <v>1</v>
      </c>
      <c r="D777" s="32"/>
      <c r="E777" s="32"/>
      <c r="F777" s="32"/>
      <c r="G777" s="32"/>
      <c r="H777" s="32"/>
      <c r="I777" s="32"/>
      <c r="J777" s="28">
        <v>4</v>
      </c>
      <c r="K777" s="28">
        <v>16</v>
      </c>
      <c r="L777" s="32"/>
      <c r="M777" s="32"/>
      <c r="N777" s="32"/>
      <c r="O777" s="32"/>
      <c r="P777" s="32"/>
      <c r="Q777" s="28">
        <v>1</v>
      </c>
      <c r="R777" s="28">
        <v>0</v>
      </c>
      <c r="S777" s="33">
        <v>1</v>
      </c>
      <c r="T777" s="33">
        <v>1</v>
      </c>
      <c r="U777" s="28">
        <f t="shared" ref="U777:U784" si="102">SUM(C777:T777)</f>
        <v>24</v>
      </c>
    </row>
    <row r="778" spans="1:21" s="134" customFormat="1" ht="19.5" customHeight="1" x14ac:dyDescent="0.45">
      <c r="A778" s="28"/>
      <c r="B778" s="34" t="s">
        <v>742</v>
      </c>
      <c r="C778" s="35"/>
      <c r="D778" s="35"/>
      <c r="E778" s="35"/>
      <c r="F778" s="35">
        <v>1</v>
      </c>
      <c r="G778" s="35"/>
      <c r="H778" s="35"/>
      <c r="I778" s="35"/>
      <c r="J778" s="35"/>
      <c r="K778" s="36">
        <v>1</v>
      </c>
      <c r="L778" s="35"/>
      <c r="M778" s="231">
        <v>0</v>
      </c>
      <c r="N778" s="35"/>
      <c r="O778" s="35"/>
      <c r="P778" s="35"/>
      <c r="Q778" s="36"/>
      <c r="R778" s="36"/>
      <c r="S778" s="37">
        <v>1</v>
      </c>
      <c r="T778" s="37"/>
      <c r="U778" s="36">
        <f t="shared" si="102"/>
        <v>3</v>
      </c>
    </row>
    <row r="779" spans="1:21" s="134" customFormat="1" ht="19.5" customHeight="1" x14ac:dyDescent="0.45">
      <c r="A779" s="28"/>
      <c r="B779" s="34" t="s">
        <v>741</v>
      </c>
      <c r="C779" s="35"/>
      <c r="D779" s="35"/>
      <c r="E779" s="35">
        <v>1</v>
      </c>
      <c r="F779" s="35"/>
      <c r="G779" s="35"/>
      <c r="H779" s="35"/>
      <c r="I779" s="35"/>
      <c r="J779" s="35"/>
      <c r="K779" s="35">
        <v>4</v>
      </c>
      <c r="L779" s="35"/>
      <c r="M779" s="35"/>
      <c r="N779" s="35"/>
      <c r="O779" s="35"/>
      <c r="P779" s="35"/>
      <c r="Q779" s="36"/>
      <c r="R779" s="36"/>
      <c r="S779" s="37">
        <v>1</v>
      </c>
      <c r="T779" s="37"/>
      <c r="U779" s="36">
        <f t="shared" si="102"/>
        <v>6</v>
      </c>
    </row>
    <row r="780" spans="1:21" s="134" customFormat="1" ht="19.5" customHeight="1" x14ac:dyDescent="0.45">
      <c r="A780" s="28"/>
      <c r="B780" s="34" t="s">
        <v>740</v>
      </c>
      <c r="C780" s="35"/>
      <c r="D780" s="35"/>
      <c r="E780" s="35">
        <v>1</v>
      </c>
      <c r="F780" s="35"/>
      <c r="G780" s="35"/>
      <c r="H780" s="35"/>
      <c r="I780" s="35"/>
      <c r="J780" s="35"/>
      <c r="K780" s="35">
        <v>4</v>
      </c>
      <c r="L780" s="35"/>
      <c r="M780" s="35"/>
      <c r="N780" s="35"/>
      <c r="O780" s="35"/>
      <c r="P780" s="35"/>
      <c r="Q780" s="36"/>
      <c r="R780" s="36"/>
      <c r="S780" s="37">
        <v>1</v>
      </c>
      <c r="T780" s="37"/>
      <c r="U780" s="36">
        <f t="shared" si="102"/>
        <v>6</v>
      </c>
    </row>
    <row r="781" spans="1:21" s="134" customFormat="1" ht="19.5" customHeight="1" x14ac:dyDescent="0.45">
      <c r="A781" s="28"/>
      <c r="B781" s="34" t="s">
        <v>739</v>
      </c>
      <c r="C781" s="35"/>
      <c r="D781" s="35"/>
      <c r="E781" s="35">
        <v>1</v>
      </c>
      <c r="F781" s="35"/>
      <c r="G781" s="35"/>
      <c r="H781" s="35"/>
      <c r="I781" s="35"/>
      <c r="J781" s="35">
        <v>1</v>
      </c>
      <c r="K781" s="35">
        <v>3</v>
      </c>
      <c r="L781" s="35"/>
      <c r="M781" s="35"/>
      <c r="N781" s="35"/>
      <c r="O781" s="35"/>
      <c r="P781" s="35"/>
      <c r="Q781" s="36"/>
      <c r="R781" s="36"/>
      <c r="S781" s="37">
        <v>1</v>
      </c>
      <c r="T781" s="37"/>
      <c r="U781" s="36">
        <f t="shared" si="102"/>
        <v>6</v>
      </c>
    </row>
    <row r="782" spans="1:21" s="134" customFormat="1" ht="19.5" customHeight="1" x14ac:dyDescent="0.45">
      <c r="A782" s="28"/>
      <c r="B782" s="34" t="s">
        <v>738</v>
      </c>
      <c r="C782" s="36"/>
      <c r="D782" s="36"/>
      <c r="E782" s="35">
        <v>1</v>
      </c>
      <c r="F782" s="35"/>
      <c r="G782" s="35"/>
      <c r="H782" s="35"/>
      <c r="I782" s="35"/>
      <c r="J782" s="35">
        <v>1</v>
      </c>
      <c r="K782" s="35">
        <v>4</v>
      </c>
      <c r="L782" s="35"/>
      <c r="M782" s="35"/>
      <c r="N782" s="35"/>
      <c r="O782" s="36"/>
      <c r="P782" s="36"/>
      <c r="Q782" s="36"/>
      <c r="R782" s="36"/>
      <c r="S782" s="37"/>
      <c r="T782" s="37"/>
      <c r="U782" s="36">
        <f t="shared" si="102"/>
        <v>6</v>
      </c>
    </row>
    <row r="783" spans="1:21" s="134" customFormat="1" ht="19.5" customHeight="1" x14ac:dyDescent="0.45">
      <c r="A783" s="28"/>
      <c r="B783" s="34" t="s">
        <v>737</v>
      </c>
      <c r="C783" s="36"/>
      <c r="D783" s="36"/>
      <c r="E783" s="35">
        <v>1</v>
      </c>
      <c r="F783" s="35">
        <v>0</v>
      </c>
      <c r="G783" s="35"/>
      <c r="H783" s="35"/>
      <c r="I783" s="35"/>
      <c r="J783" s="35"/>
      <c r="K783" s="35">
        <v>4</v>
      </c>
      <c r="L783" s="35"/>
      <c r="M783" s="35">
        <v>0</v>
      </c>
      <c r="N783" s="35"/>
      <c r="O783" s="36"/>
      <c r="P783" s="36"/>
      <c r="Q783" s="36"/>
      <c r="R783" s="36"/>
      <c r="S783" s="37"/>
      <c r="T783" s="37"/>
      <c r="U783" s="36">
        <f t="shared" si="102"/>
        <v>5</v>
      </c>
    </row>
    <row r="784" spans="1:21" s="134" customFormat="1" ht="19.5" customHeight="1" x14ac:dyDescent="0.45">
      <c r="A784" s="28"/>
      <c r="B784" s="34" t="s">
        <v>736</v>
      </c>
      <c r="C784" s="36"/>
      <c r="D784" s="36"/>
      <c r="E784" s="35"/>
      <c r="F784" s="35">
        <v>1</v>
      </c>
      <c r="G784" s="35"/>
      <c r="H784" s="35"/>
      <c r="I784" s="35"/>
      <c r="J784" s="35"/>
      <c r="K784" s="36">
        <v>1</v>
      </c>
      <c r="L784" s="35"/>
      <c r="M784" s="35"/>
      <c r="N784" s="35"/>
      <c r="O784" s="36"/>
      <c r="P784" s="36"/>
      <c r="Q784" s="36"/>
      <c r="R784" s="36"/>
      <c r="S784" s="37">
        <v>1</v>
      </c>
      <c r="T784" s="37"/>
      <c r="U784" s="36">
        <f t="shared" si="102"/>
        <v>3</v>
      </c>
    </row>
    <row r="785" spans="1:21" s="134" customFormat="1" ht="19.5" customHeight="1" x14ac:dyDescent="0.45">
      <c r="A785" s="28"/>
      <c r="B785" s="41"/>
      <c r="C785" s="28"/>
      <c r="D785" s="28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28"/>
      <c r="P785" s="28"/>
      <c r="Q785" s="28"/>
      <c r="R785" s="28"/>
      <c r="S785" s="33"/>
      <c r="T785" s="33"/>
      <c r="U785" s="28"/>
    </row>
    <row r="786" spans="1:21" s="134" customFormat="1" ht="19.5" customHeight="1" x14ac:dyDescent="0.45">
      <c r="A786" s="28"/>
      <c r="B786" s="41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33"/>
      <c r="T786" s="33"/>
      <c r="U786" s="28"/>
    </row>
    <row r="787" spans="1:21" s="134" customFormat="1" ht="19.5" customHeight="1" x14ac:dyDescent="0.45">
      <c r="A787" s="28"/>
      <c r="B787" s="41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33"/>
      <c r="T787" s="33"/>
      <c r="U787" s="28"/>
    </row>
    <row r="788" spans="1:21" s="134" customFormat="1" ht="19.5" customHeight="1" x14ac:dyDescent="0.45">
      <c r="A788" s="28"/>
      <c r="B788" s="41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33"/>
      <c r="T788" s="33"/>
      <c r="U788" s="28"/>
    </row>
    <row r="789" spans="1:21" s="134" customFormat="1" ht="19.5" customHeight="1" x14ac:dyDescent="0.45">
      <c r="A789" s="28"/>
      <c r="B789" s="41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33"/>
      <c r="T789" s="33"/>
      <c r="U789" s="28"/>
    </row>
    <row r="790" spans="1:21" s="134" customFormat="1" ht="19.5" customHeight="1" x14ac:dyDescent="0.45">
      <c r="A790" s="28"/>
      <c r="B790" s="41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33"/>
      <c r="T790" s="33"/>
      <c r="U790" s="28"/>
    </row>
    <row r="791" spans="1:21" s="134" customFormat="1" ht="19.5" customHeight="1" x14ac:dyDescent="0.45">
      <c r="A791" s="28"/>
      <c r="B791" s="41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33"/>
      <c r="T791" s="33"/>
      <c r="U791" s="28"/>
    </row>
    <row r="792" spans="1:21" s="134" customFormat="1" ht="19.5" customHeight="1" x14ac:dyDescent="0.45">
      <c r="A792" s="28"/>
      <c r="B792" s="41" t="s">
        <v>170</v>
      </c>
      <c r="C792" s="26">
        <f t="shared" ref="C792:I792" si="103">SUM(C778:C784)</f>
        <v>0</v>
      </c>
      <c r="D792" s="26">
        <f t="shared" si="103"/>
        <v>0</v>
      </c>
      <c r="E792" s="26">
        <f t="shared" si="103"/>
        <v>5</v>
      </c>
      <c r="F792" s="26">
        <f t="shared" si="103"/>
        <v>2</v>
      </c>
      <c r="G792" s="26">
        <f>SUM(G778:G784)</f>
        <v>0</v>
      </c>
      <c r="H792" s="26">
        <f t="shared" si="103"/>
        <v>0</v>
      </c>
      <c r="I792" s="26">
        <f t="shared" si="103"/>
        <v>0</v>
      </c>
      <c r="J792" s="26">
        <f>SUM(J778:J784)</f>
        <v>2</v>
      </c>
      <c r="K792" s="26">
        <f t="shared" ref="K792:U792" si="104">SUM(K778:K784)</f>
        <v>21</v>
      </c>
      <c r="L792" s="26">
        <f t="shared" si="104"/>
        <v>0</v>
      </c>
      <c r="M792" s="26">
        <f t="shared" si="104"/>
        <v>0</v>
      </c>
      <c r="N792" s="26">
        <f t="shared" si="104"/>
        <v>0</v>
      </c>
      <c r="O792" s="26">
        <f t="shared" si="104"/>
        <v>0</v>
      </c>
      <c r="P792" s="26">
        <f t="shared" si="104"/>
        <v>0</v>
      </c>
      <c r="Q792" s="26">
        <f t="shared" si="104"/>
        <v>0</v>
      </c>
      <c r="R792" s="26">
        <f>SUM(R778:R784)</f>
        <v>0</v>
      </c>
      <c r="S792" s="29">
        <f t="shared" si="104"/>
        <v>5</v>
      </c>
      <c r="T792" s="29">
        <f t="shared" si="104"/>
        <v>0</v>
      </c>
      <c r="U792" s="26">
        <f t="shared" si="104"/>
        <v>35</v>
      </c>
    </row>
    <row r="793" spans="1:21" s="134" customFormat="1" ht="19.5" customHeight="1" x14ac:dyDescent="0.45">
      <c r="A793" s="42"/>
      <c r="B793" s="44" t="s">
        <v>169</v>
      </c>
      <c r="C793" s="42">
        <f t="shared" ref="C793:U793" si="105">SUM(C777+C792)</f>
        <v>1</v>
      </c>
      <c r="D793" s="42">
        <f t="shared" si="105"/>
        <v>0</v>
      </c>
      <c r="E793" s="42">
        <f t="shared" si="105"/>
        <v>5</v>
      </c>
      <c r="F793" s="42">
        <f t="shared" si="105"/>
        <v>2</v>
      </c>
      <c r="G793" s="42">
        <f>SUM(G777+G792)</f>
        <v>0</v>
      </c>
      <c r="H793" s="42">
        <f t="shared" si="105"/>
        <v>0</v>
      </c>
      <c r="I793" s="42">
        <f t="shared" si="105"/>
        <v>0</v>
      </c>
      <c r="J793" s="42">
        <f t="shared" si="105"/>
        <v>6</v>
      </c>
      <c r="K793" s="42">
        <f t="shared" si="105"/>
        <v>37</v>
      </c>
      <c r="L793" s="42">
        <f t="shared" si="105"/>
        <v>0</v>
      </c>
      <c r="M793" s="42">
        <f t="shared" si="105"/>
        <v>0</v>
      </c>
      <c r="N793" s="42">
        <f t="shared" si="105"/>
        <v>0</v>
      </c>
      <c r="O793" s="42">
        <f t="shared" si="105"/>
        <v>0</v>
      </c>
      <c r="P793" s="42">
        <f t="shared" si="105"/>
        <v>0</v>
      </c>
      <c r="Q793" s="42">
        <f t="shared" si="105"/>
        <v>1</v>
      </c>
      <c r="R793" s="42">
        <f>SUM(R777+R792)</f>
        <v>0</v>
      </c>
      <c r="S793" s="43">
        <f t="shared" si="105"/>
        <v>6</v>
      </c>
      <c r="T793" s="43">
        <f t="shared" si="105"/>
        <v>1</v>
      </c>
      <c r="U793" s="42">
        <f t="shared" si="105"/>
        <v>59</v>
      </c>
    </row>
    <row r="794" spans="1:21" s="71" customFormat="1" ht="19.5" customHeight="1" x14ac:dyDescent="0.45">
      <c r="A794" s="45"/>
      <c r="B794" s="46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7"/>
      <c r="T794" s="47"/>
      <c r="U794" s="45"/>
    </row>
    <row r="795" spans="1:21" s="71" customFormat="1" ht="19.5" customHeight="1" x14ac:dyDescent="0.45">
      <c r="A795" s="45"/>
      <c r="B795" s="46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7"/>
      <c r="T795" s="47"/>
      <c r="U795" s="45"/>
    </row>
    <row r="796" spans="1:21" s="71" customFormat="1" ht="19.5" customHeight="1" x14ac:dyDescent="0.45">
      <c r="A796" s="45"/>
      <c r="B796" s="46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7"/>
      <c r="T796" s="47"/>
      <c r="U796" s="45"/>
    </row>
    <row r="797" spans="1:21" s="71" customFormat="1" ht="19.5" customHeight="1" x14ac:dyDescent="0.45">
      <c r="A797" s="45"/>
      <c r="B797" s="46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7"/>
      <c r="T797" s="47"/>
      <c r="U797" s="45"/>
    </row>
    <row r="798" spans="1:21" s="71" customFormat="1" ht="19.5" customHeight="1" x14ac:dyDescent="0.45">
      <c r="A798" s="45"/>
      <c r="B798" s="46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7"/>
      <c r="T798" s="47"/>
      <c r="U798" s="45"/>
    </row>
    <row r="799" spans="1:21" s="71" customFormat="1" ht="19.5" customHeight="1" x14ac:dyDescent="0.45">
      <c r="A799" s="45"/>
      <c r="B799" s="46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7"/>
      <c r="T799" s="47"/>
      <c r="U799" s="45"/>
    </row>
    <row r="800" spans="1:21" s="71" customFormat="1" ht="19.5" customHeight="1" x14ac:dyDescent="0.45">
      <c r="A800" s="28"/>
      <c r="B800" s="41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33"/>
      <c r="T800" s="33"/>
      <c r="U800" s="28"/>
    </row>
    <row r="801" spans="1:21" s="134" customFormat="1" ht="19.5" customHeight="1" x14ac:dyDescent="0.45">
      <c r="A801" s="30">
        <v>29</v>
      </c>
      <c r="B801" s="31" t="s">
        <v>735</v>
      </c>
      <c r="C801" s="28">
        <v>1</v>
      </c>
      <c r="D801" s="28"/>
      <c r="E801" s="28"/>
      <c r="F801" s="28"/>
      <c r="G801" s="28"/>
      <c r="H801" s="28"/>
      <c r="I801" s="28"/>
      <c r="J801" s="28">
        <v>4</v>
      </c>
      <c r="K801" s="32">
        <v>16</v>
      </c>
      <c r="L801" s="28"/>
      <c r="M801" s="28"/>
      <c r="N801" s="28"/>
      <c r="O801" s="28"/>
      <c r="P801" s="28"/>
      <c r="Q801" s="28">
        <v>1</v>
      </c>
      <c r="R801" s="28"/>
      <c r="S801" s="33">
        <v>3</v>
      </c>
      <c r="T801" s="33">
        <v>1</v>
      </c>
      <c r="U801" s="28">
        <f t="shared" ref="U801:U809" si="106">SUM(C801:T801)</f>
        <v>26</v>
      </c>
    </row>
    <row r="802" spans="1:21" s="134" customFormat="1" ht="19.5" customHeight="1" x14ac:dyDescent="0.45">
      <c r="A802" s="28"/>
      <c r="B802" s="34" t="s">
        <v>734</v>
      </c>
      <c r="C802" s="36"/>
      <c r="D802" s="36"/>
      <c r="E802" s="36">
        <v>1</v>
      </c>
      <c r="F802" s="36"/>
      <c r="G802" s="36"/>
      <c r="H802" s="36"/>
      <c r="I802" s="36"/>
      <c r="J802" s="36"/>
      <c r="K802" s="36">
        <v>5</v>
      </c>
      <c r="L802" s="36"/>
      <c r="M802" s="36"/>
      <c r="N802" s="36"/>
      <c r="O802" s="36"/>
      <c r="P802" s="36"/>
      <c r="Q802" s="36"/>
      <c r="R802" s="36"/>
      <c r="S802" s="37"/>
      <c r="T802" s="37"/>
      <c r="U802" s="36">
        <f t="shared" si="106"/>
        <v>6</v>
      </c>
    </row>
    <row r="803" spans="1:21" s="134" customFormat="1" ht="19.5" customHeight="1" x14ac:dyDescent="0.45">
      <c r="A803" s="28"/>
      <c r="B803" s="34" t="s">
        <v>733</v>
      </c>
      <c r="C803" s="36"/>
      <c r="D803" s="36"/>
      <c r="E803" s="36">
        <v>1</v>
      </c>
      <c r="F803" s="36"/>
      <c r="G803" s="36"/>
      <c r="H803" s="36"/>
      <c r="I803" s="36"/>
      <c r="J803" s="36">
        <v>1</v>
      </c>
      <c r="K803" s="36">
        <v>3</v>
      </c>
      <c r="L803" s="36"/>
      <c r="M803" s="36"/>
      <c r="N803" s="36"/>
      <c r="O803" s="36"/>
      <c r="P803" s="36"/>
      <c r="Q803" s="36"/>
      <c r="R803" s="36"/>
      <c r="S803" s="37">
        <v>1</v>
      </c>
      <c r="T803" s="37"/>
      <c r="U803" s="36">
        <f t="shared" si="106"/>
        <v>6</v>
      </c>
    </row>
    <row r="804" spans="1:21" s="134" customFormat="1" ht="19.5" customHeight="1" x14ac:dyDescent="0.45">
      <c r="A804" s="28"/>
      <c r="B804" s="34" t="s">
        <v>732</v>
      </c>
      <c r="C804" s="36"/>
      <c r="D804" s="36"/>
      <c r="E804" s="36">
        <v>1</v>
      </c>
      <c r="F804" s="36"/>
      <c r="G804" s="36"/>
      <c r="H804" s="36"/>
      <c r="I804" s="36"/>
      <c r="J804" s="36">
        <v>1</v>
      </c>
      <c r="K804" s="36">
        <v>4</v>
      </c>
      <c r="L804" s="36"/>
      <c r="M804" s="36"/>
      <c r="N804" s="36"/>
      <c r="O804" s="36"/>
      <c r="P804" s="36"/>
      <c r="Q804" s="36"/>
      <c r="R804" s="36"/>
      <c r="S804" s="37"/>
      <c r="T804" s="37"/>
      <c r="U804" s="36">
        <f t="shared" si="106"/>
        <v>6</v>
      </c>
    </row>
    <row r="805" spans="1:21" s="134" customFormat="1" ht="19.5" customHeight="1" x14ac:dyDescent="0.45">
      <c r="A805" s="28"/>
      <c r="B805" s="34" t="s">
        <v>731</v>
      </c>
      <c r="C805" s="36"/>
      <c r="D805" s="36"/>
      <c r="E805" s="36">
        <v>1</v>
      </c>
      <c r="F805" s="36"/>
      <c r="G805" s="36"/>
      <c r="H805" s="36"/>
      <c r="I805" s="36"/>
      <c r="J805" s="36">
        <v>1</v>
      </c>
      <c r="K805" s="35">
        <v>1</v>
      </c>
      <c r="L805" s="36"/>
      <c r="M805" s="36">
        <v>1</v>
      </c>
      <c r="N805" s="36"/>
      <c r="O805" s="36"/>
      <c r="P805" s="36"/>
      <c r="Q805" s="36"/>
      <c r="R805" s="36"/>
      <c r="S805" s="37">
        <v>1</v>
      </c>
      <c r="T805" s="37"/>
      <c r="U805" s="36">
        <f t="shared" si="106"/>
        <v>5</v>
      </c>
    </row>
    <row r="806" spans="1:21" s="134" customFormat="1" ht="19.5" customHeight="1" x14ac:dyDescent="0.45">
      <c r="A806" s="28"/>
      <c r="B806" s="34" t="s">
        <v>730</v>
      </c>
      <c r="C806" s="36"/>
      <c r="D806" s="36"/>
      <c r="E806" s="36"/>
      <c r="F806" s="36"/>
      <c r="G806" s="36">
        <v>1</v>
      </c>
      <c r="H806" s="36"/>
      <c r="I806" s="36"/>
      <c r="J806" s="36"/>
      <c r="K806" s="35">
        <v>3</v>
      </c>
      <c r="L806" s="36"/>
      <c r="M806" s="36"/>
      <c r="N806" s="36"/>
      <c r="O806" s="36"/>
      <c r="P806" s="36"/>
      <c r="Q806" s="36"/>
      <c r="R806" s="36"/>
      <c r="S806" s="37">
        <v>1</v>
      </c>
      <c r="T806" s="37"/>
      <c r="U806" s="36">
        <f t="shared" si="106"/>
        <v>5</v>
      </c>
    </row>
    <row r="807" spans="1:21" s="134" customFormat="1" ht="19.5" customHeight="1" x14ac:dyDescent="0.45">
      <c r="A807" s="28"/>
      <c r="B807" s="34" t="s">
        <v>729</v>
      </c>
      <c r="C807" s="36"/>
      <c r="D807" s="36"/>
      <c r="E807" s="36">
        <v>1</v>
      </c>
      <c r="F807" s="36"/>
      <c r="G807" s="36"/>
      <c r="H807" s="36"/>
      <c r="I807" s="36"/>
      <c r="J807" s="36">
        <v>1</v>
      </c>
      <c r="K807" s="35">
        <v>2</v>
      </c>
      <c r="L807" s="36"/>
      <c r="M807" s="36">
        <v>0</v>
      </c>
      <c r="N807" s="36"/>
      <c r="O807" s="36"/>
      <c r="P807" s="36"/>
      <c r="Q807" s="36"/>
      <c r="R807" s="36"/>
      <c r="S807" s="37">
        <v>1</v>
      </c>
      <c r="T807" s="37"/>
      <c r="U807" s="36">
        <f t="shared" si="106"/>
        <v>5</v>
      </c>
    </row>
    <row r="808" spans="1:21" s="134" customFormat="1" ht="19.5" customHeight="1" x14ac:dyDescent="0.45">
      <c r="A808" s="28"/>
      <c r="B808" s="34" t="s">
        <v>728</v>
      </c>
      <c r="C808" s="36"/>
      <c r="D808" s="36"/>
      <c r="E808" s="36">
        <v>1</v>
      </c>
      <c r="F808" s="36"/>
      <c r="G808" s="36"/>
      <c r="H808" s="36"/>
      <c r="I808" s="36"/>
      <c r="J808" s="36"/>
      <c r="K808" s="35">
        <v>4</v>
      </c>
      <c r="L808" s="36"/>
      <c r="M808" s="36"/>
      <c r="N808" s="36"/>
      <c r="O808" s="36"/>
      <c r="P808" s="36"/>
      <c r="Q808" s="36"/>
      <c r="R808" s="36"/>
      <c r="S808" s="37"/>
      <c r="T808" s="37"/>
      <c r="U808" s="36">
        <f t="shared" si="106"/>
        <v>5</v>
      </c>
    </row>
    <row r="809" spans="1:21" s="134" customFormat="1" ht="19.5" customHeight="1" x14ac:dyDescent="0.45">
      <c r="A809" s="28"/>
      <c r="B809" s="34" t="s">
        <v>727</v>
      </c>
      <c r="C809" s="36"/>
      <c r="D809" s="36"/>
      <c r="E809" s="36">
        <v>1</v>
      </c>
      <c r="F809" s="36"/>
      <c r="G809" s="36"/>
      <c r="H809" s="36"/>
      <c r="I809" s="36"/>
      <c r="J809" s="36"/>
      <c r="K809" s="36">
        <v>4</v>
      </c>
      <c r="L809" s="36"/>
      <c r="M809" s="36"/>
      <c r="N809" s="36"/>
      <c r="O809" s="36"/>
      <c r="P809" s="36"/>
      <c r="Q809" s="36"/>
      <c r="R809" s="36"/>
      <c r="S809" s="37">
        <v>1</v>
      </c>
      <c r="T809" s="37"/>
      <c r="U809" s="36">
        <f t="shared" si="106"/>
        <v>6</v>
      </c>
    </row>
    <row r="810" spans="1:21" s="134" customFormat="1" ht="19.5" customHeight="1" x14ac:dyDescent="0.45">
      <c r="A810" s="28"/>
      <c r="B810" s="41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33"/>
      <c r="T810" s="33"/>
      <c r="U810" s="28"/>
    </row>
    <row r="811" spans="1:21" s="134" customFormat="1" ht="19.5" customHeight="1" x14ac:dyDescent="0.45">
      <c r="A811" s="28"/>
      <c r="B811" s="41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33"/>
      <c r="T811" s="33"/>
      <c r="U811" s="28"/>
    </row>
    <row r="812" spans="1:21" s="134" customFormat="1" ht="19.5" customHeight="1" x14ac:dyDescent="0.45">
      <c r="A812" s="28"/>
      <c r="B812" s="41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33"/>
      <c r="T812" s="33"/>
      <c r="U812" s="28"/>
    </row>
    <row r="813" spans="1:21" s="134" customFormat="1" ht="19.5" customHeight="1" x14ac:dyDescent="0.45">
      <c r="A813" s="28"/>
      <c r="B813" s="41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33"/>
      <c r="T813" s="33"/>
      <c r="U813" s="28"/>
    </row>
    <row r="814" spans="1:21" s="134" customFormat="1" ht="19.5" customHeight="1" x14ac:dyDescent="0.45">
      <c r="A814" s="28"/>
      <c r="B814" s="41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33"/>
      <c r="T814" s="33"/>
      <c r="U814" s="28"/>
    </row>
    <row r="815" spans="1:21" s="134" customFormat="1" ht="19.5" customHeight="1" x14ac:dyDescent="0.45">
      <c r="A815" s="28"/>
      <c r="B815" s="41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33"/>
      <c r="T815" s="33"/>
      <c r="U815" s="28"/>
    </row>
    <row r="816" spans="1:21" s="134" customFormat="1" ht="19.5" customHeight="1" x14ac:dyDescent="0.45">
      <c r="A816" s="28"/>
      <c r="B816" s="41" t="s">
        <v>206</v>
      </c>
      <c r="C816" s="26">
        <f t="shared" ref="C816:I816" si="107">SUM(C802:C809)</f>
        <v>0</v>
      </c>
      <c r="D816" s="26">
        <f t="shared" si="107"/>
        <v>0</v>
      </c>
      <c r="E816" s="26">
        <f t="shared" si="107"/>
        <v>7</v>
      </c>
      <c r="F816" s="26">
        <f t="shared" si="107"/>
        <v>0</v>
      </c>
      <c r="G816" s="26">
        <f>SUM(G802:G809)</f>
        <v>1</v>
      </c>
      <c r="H816" s="26">
        <f t="shared" si="107"/>
        <v>0</v>
      </c>
      <c r="I816" s="26">
        <f t="shared" si="107"/>
        <v>0</v>
      </c>
      <c r="J816" s="26">
        <f>SUM(J802:J809)</f>
        <v>4</v>
      </c>
      <c r="K816" s="26">
        <f t="shared" ref="K816:U816" si="108">SUM(K802:K809)</f>
        <v>26</v>
      </c>
      <c r="L816" s="26">
        <f t="shared" si="108"/>
        <v>0</v>
      </c>
      <c r="M816" s="26">
        <f t="shared" si="108"/>
        <v>1</v>
      </c>
      <c r="N816" s="26">
        <f t="shared" si="108"/>
        <v>0</v>
      </c>
      <c r="O816" s="26">
        <f t="shared" si="108"/>
        <v>0</v>
      </c>
      <c r="P816" s="26">
        <f t="shared" si="108"/>
        <v>0</v>
      </c>
      <c r="Q816" s="26">
        <f t="shared" si="108"/>
        <v>0</v>
      </c>
      <c r="R816" s="26">
        <f>SUM(R802:R809)</f>
        <v>0</v>
      </c>
      <c r="S816" s="29">
        <f t="shared" si="108"/>
        <v>5</v>
      </c>
      <c r="T816" s="29">
        <f t="shared" si="108"/>
        <v>0</v>
      </c>
      <c r="U816" s="26">
        <f t="shared" si="108"/>
        <v>44</v>
      </c>
    </row>
    <row r="817" spans="1:21" s="134" customFormat="1" ht="19.5" customHeight="1" x14ac:dyDescent="0.45">
      <c r="A817" s="42"/>
      <c r="B817" s="44" t="s">
        <v>169</v>
      </c>
      <c r="C817" s="42">
        <f t="shared" ref="C817:U817" si="109">SUM(C801+C816)</f>
        <v>1</v>
      </c>
      <c r="D817" s="42">
        <f t="shared" si="109"/>
        <v>0</v>
      </c>
      <c r="E817" s="42">
        <f t="shared" si="109"/>
        <v>7</v>
      </c>
      <c r="F817" s="42">
        <f t="shared" si="109"/>
        <v>0</v>
      </c>
      <c r="G817" s="42">
        <f>SUM(G801+G816)</f>
        <v>1</v>
      </c>
      <c r="H817" s="42">
        <f t="shared" si="109"/>
        <v>0</v>
      </c>
      <c r="I817" s="42">
        <f t="shared" si="109"/>
        <v>0</v>
      </c>
      <c r="J817" s="42">
        <f t="shared" si="109"/>
        <v>8</v>
      </c>
      <c r="K817" s="42">
        <f t="shared" si="109"/>
        <v>42</v>
      </c>
      <c r="L817" s="42">
        <f t="shared" si="109"/>
        <v>0</v>
      </c>
      <c r="M817" s="42">
        <f t="shared" si="109"/>
        <v>1</v>
      </c>
      <c r="N817" s="42">
        <f t="shared" si="109"/>
        <v>0</v>
      </c>
      <c r="O817" s="42">
        <f t="shared" si="109"/>
        <v>0</v>
      </c>
      <c r="P817" s="42">
        <f t="shared" si="109"/>
        <v>0</v>
      </c>
      <c r="Q817" s="42">
        <f t="shared" si="109"/>
        <v>1</v>
      </c>
      <c r="R817" s="42">
        <f>SUM(R801+R816)</f>
        <v>0</v>
      </c>
      <c r="S817" s="43">
        <f t="shared" si="109"/>
        <v>8</v>
      </c>
      <c r="T817" s="43">
        <f t="shared" si="109"/>
        <v>1</v>
      </c>
      <c r="U817" s="42">
        <f t="shared" si="109"/>
        <v>70</v>
      </c>
    </row>
    <row r="818" spans="1:21" s="71" customFormat="1" ht="19.5" customHeight="1" x14ac:dyDescent="0.45">
      <c r="A818" s="45"/>
      <c r="B818" s="46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7"/>
      <c r="T818" s="47"/>
      <c r="U818" s="45"/>
    </row>
    <row r="819" spans="1:21" s="71" customFormat="1" ht="19.5" customHeight="1" x14ac:dyDescent="0.45">
      <c r="A819" s="45"/>
      <c r="B819" s="46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7"/>
      <c r="T819" s="47"/>
      <c r="U819" s="45"/>
    </row>
    <row r="820" spans="1:21" s="71" customFormat="1" ht="19.5" customHeight="1" x14ac:dyDescent="0.45">
      <c r="A820" s="45"/>
      <c r="B820" s="46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7"/>
      <c r="T820" s="47"/>
      <c r="U820" s="45"/>
    </row>
    <row r="821" spans="1:21" s="71" customFormat="1" ht="19.5" customHeight="1" x14ac:dyDescent="0.45">
      <c r="A821" s="45"/>
      <c r="B821" s="46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7"/>
      <c r="T821" s="47"/>
      <c r="U821" s="45"/>
    </row>
    <row r="822" spans="1:21" s="71" customFormat="1" ht="19.5" customHeight="1" x14ac:dyDescent="0.45">
      <c r="A822" s="45"/>
      <c r="B822" s="46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7"/>
      <c r="T822" s="47"/>
      <c r="U822" s="45"/>
    </row>
    <row r="823" spans="1:21" s="71" customFormat="1" ht="19.5" customHeight="1" x14ac:dyDescent="0.45">
      <c r="A823" s="45"/>
      <c r="B823" s="46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7"/>
      <c r="T823" s="47"/>
      <c r="U823" s="45"/>
    </row>
    <row r="824" spans="1:21" s="134" customFormat="1" ht="19.5" customHeight="1" x14ac:dyDescent="0.45">
      <c r="A824" s="28"/>
      <c r="B824" s="41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33"/>
      <c r="T824" s="33"/>
      <c r="U824" s="28"/>
    </row>
    <row r="825" spans="1:21" s="134" customFormat="1" ht="19.5" customHeight="1" x14ac:dyDescent="0.45">
      <c r="A825" s="30">
        <v>30</v>
      </c>
      <c r="B825" s="31" t="s">
        <v>726</v>
      </c>
      <c r="C825" s="28">
        <v>1</v>
      </c>
      <c r="D825" s="32"/>
      <c r="E825" s="28"/>
      <c r="F825" s="28"/>
      <c r="G825" s="28"/>
      <c r="H825" s="28"/>
      <c r="I825" s="28"/>
      <c r="J825" s="28">
        <v>4</v>
      </c>
      <c r="K825" s="28">
        <v>16</v>
      </c>
      <c r="L825" s="28"/>
      <c r="M825" s="28"/>
      <c r="N825" s="32"/>
      <c r="O825" s="32"/>
      <c r="P825" s="28">
        <v>0</v>
      </c>
      <c r="Q825" s="28">
        <v>1</v>
      </c>
      <c r="R825" s="28"/>
      <c r="S825" s="33">
        <v>3</v>
      </c>
      <c r="T825" s="33">
        <v>1</v>
      </c>
      <c r="U825" s="28">
        <f t="shared" ref="U825:U832" si="110">SUM(C825:T825)</f>
        <v>26</v>
      </c>
    </row>
    <row r="826" spans="1:21" s="134" customFormat="1" ht="19.5" customHeight="1" x14ac:dyDescent="0.45">
      <c r="A826" s="28"/>
      <c r="B826" s="34" t="s">
        <v>725</v>
      </c>
      <c r="C826" s="36"/>
      <c r="D826" s="35"/>
      <c r="E826" s="36">
        <v>1</v>
      </c>
      <c r="F826" s="36"/>
      <c r="G826" s="36"/>
      <c r="H826" s="36"/>
      <c r="I826" s="36"/>
      <c r="J826" s="36">
        <v>1</v>
      </c>
      <c r="K826" s="36">
        <v>3</v>
      </c>
      <c r="L826" s="36"/>
      <c r="M826" s="36"/>
      <c r="N826" s="35"/>
      <c r="O826" s="35"/>
      <c r="P826" s="36"/>
      <c r="Q826" s="36"/>
      <c r="R826" s="36"/>
      <c r="S826" s="37"/>
      <c r="T826" s="37"/>
      <c r="U826" s="36">
        <f t="shared" si="110"/>
        <v>5</v>
      </c>
    </row>
    <row r="827" spans="1:21" s="134" customFormat="1" ht="19.5" customHeight="1" x14ac:dyDescent="0.45">
      <c r="A827" s="28"/>
      <c r="B827" s="34" t="s">
        <v>724</v>
      </c>
      <c r="C827" s="36"/>
      <c r="D827" s="35"/>
      <c r="E827" s="36"/>
      <c r="F827" s="36">
        <v>1</v>
      </c>
      <c r="G827" s="36"/>
      <c r="H827" s="36"/>
      <c r="I827" s="36"/>
      <c r="J827" s="36"/>
      <c r="K827" s="36">
        <v>2</v>
      </c>
      <c r="L827" s="36"/>
      <c r="M827" s="36"/>
      <c r="N827" s="35"/>
      <c r="O827" s="35"/>
      <c r="P827" s="36"/>
      <c r="Q827" s="36"/>
      <c r="R827" s="36"/>
      <c r="S827" s="37">
        <v>1</v>
      </c>
      <c r="T827" s="37"/>
      <c r="U827" s="36">
        <f t="shared" si="110"/>
        <v>4</v>
      </c>
    </row>
    <row r="828" spans="1:21" s="134" customFormat="1" ht="19.5" customHeight="1" x14ac:dyDescent="0.45">
      <c r="A828" s="28"/>
      <c r="B828" s="34" t="s">
        <v>723</v>
      </c>
      <c r="C828" s="36"/>
      <c r="D828" s="35"/>
      <c r="E828" s="36">
        <v>1</v>
      </c>
      <c r="F828" s="36"/>
      <c r="G828" s="36"/>
      <c r="H828" s="36"/>
      <c r="I828" s="36"/>
      <c r="J828" s="36">
        <v>1</v>
      </c>
      <c r="K828" s="36">
        <v>3</v>
      </c>
      <c r="L828" s="36"/>
      <c r="M828" s="36">
        <v>0</v>
      </c>
      <c r="N828" s="35"/>
      <c r="O828" s="35"/>
      <c r="P828" s="36"/>
      <c r="Q828" s="36"/>
      <c r="R828" s="36"/>
      <c r="S828" s="37">
        <v>1</v>
      </c>
      <c r="T828" s="37"/>
      <c r="U828" s="36">
        <f t="shared" si="110"/>
        <v>6</v>
      </c>
    </row>
    <row r="829" spans="1:21" s="134" customFormat="1" ht="19.5" customHeight="1" x14ac:dyDescent="0.45">
      <c r="A829" s="28"/>
      <c r="B829" s="34" t="s">
        <v>722</v>
      </c>
      <c r="C829" s="36"/>
      <c r="D829" s="35"/>
      <c r="E829" s="36">
        <v>1</v>
      </c>
      <c r="F829" s="36"/>
      <c r="G829" s="36"/>
      <c r="H829" s="36"/>
      <c r="I829" s="36"/>
      <c r="J829" s="36"/>
      <c r="K829" s="36">
        <v>4</v>
      </c>
      <c r="L829" s="36"/>
      <c r="M829" s="36"/>
      <c r="N829" s="35"/>
      <c r="O829" s="35"/>
      <c r="P829" s="36"/>
      <c r="Q829" s="36"/>
      <c r="R829" s="36"/>
      <c r="S829" s="37"/>
      <c r="T829" s="37"/>
      <c r="U829" s="36">
        <f t="shared" si="110"/>
        <v>5</v>
      </c>
    </row>
    <row r="830" spans="1:21" s="134" customFormat="1" ht="19.5" customHeight="1" x14ac:dyDescent="0.45">
      <c r="A830" s="28"/>
      <c r="B830" s="56" t="s">
        <v>721</v>
      </c>
      <c r="C830" s="36"/>
      <c r="D830" s="35"/>
      <c r="E830" s="36">
        <v>1</v>
      </c>
      <c r="F830" s="36"/>
      <c r="G830" s="36"/>
      <c r="H830" s="36"/>
      <c r="I830" s="36"/>
      <c r="J830" s="36"/>
      <c r="K830" s="36">
        <v>3</v>
      </c>
      <c r="L830" s="36"/>
      <c r="M830" s="36"/>
      <c r="N830" s="35"/>
      <c r="O830" s="35"/>
      <c r="P830" s="36"/>
      <c r="Q830" s="36"/>
      <c r="R830" s="36"/>
      <c r="S830" s="37">
        <v>1</v>
      </c>
      <c r="T830" s="37"/>
      <c r="U830" s="36">
        <f t="shared" si="110"/>
        <v>5</v>
      </c>
    </row>
    <row r="831" spans="1:21" s="134" customFormat="1" ht="19.5" customHeight="1" x14ac:dyDescent="0.45">
      <c r="A831" s="28"/>
      <c r="B831" s="34" t="s">
        <v>720</v>
      </c>
      <c r="C831" s="36"/>
      <c r="D831" s="35"/>
      <c r="E831" s="36"/>
      <c r="F831" s="36"/>
      <c r="G831" s="36"/>
      <c r="H831" s="36">
        <v>1</v>
      </c>
      <c r="I831" s="36"/>
      <c r="J831" s="36"/>
      <c r="K831" s="36">
        <v>1</v>
      </c>
      <c r="L831" s="36"/>
      <c r="M831" s="36"/>
      <c r="N831" s="35"/>
      <c r="O831" s="35"/>
      <c r="P831" s="36"/>
      <c r="Q831" s="36"/>
      <c r="R831" s="36"/>
      <c r="S831" s="37">
        <v>1</v>
      </c>
      <c r="T831" s="37"/>
      <c r="U831" s="36">
        <f t="shared" si="110"/>
        <v>3</v>
      </c>
    </row>
    <row r="832" spans="1:21" s="134" customFormat="1" ht="19.5" customHeight="1" x14ac:dyDescent="0.45">
      <c r="A832" s="28"/>
      <c r="B832" s="34" t="s">
        <v>719</v>
      </c>
      <c r="C832" s="36"/>
      <c r="D832" s="35"/>
      <c r="E832" s="36">
        <v>1</v>
      </c>
      <c r="F832" s="36"/>
      <c r="G832" s="36"/>
      <c r="H832" s="36"/>
      <c r="I832" s="36"/>
      <c r="J832" s="36"/>
      <c r="K832" s="36">
        <v>4</v>
      </c>
      <c r="L832" s="36"/>
      <c r="M832" s="36"/>
      <c r="N832" s="35"/>
      <c r="O832" s="35"/>
      <c r="P832" s="36"/>
      <c r="Q832" s="36"/>
      <c r="R832" s="36"/>
      <c r="S832" s="37">
        <v>1</v>
      </c>
      <c r="T832" s="37"/>
      <c r="U832" s="36">
        <f t="shared" si="110"/>
        <v>6</v>
      </c>
    </row>
    <row r="833" spans="1:21" s="134" customFormat="1" ht="19.5" customHeight="1" x14ac:dyDescent="0.45">
      <c r="A833" s="28"/>
      <c r="B833" s="41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33"/>
      <c r="T833" s="33"/>
      <c r="U833" s="28"/>
    </row>
    <row r="834" spans="1:21" s="134" customFormat="1" ht="19.5" customHeight="1" x14ac:dyDescent="0.45">
      <c r="A834" s="28"/>
      <c r="B834" s="41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33"/>
      <c r="T834" s="33"/>
      <c r="U834" s="28"/>
    </row>
    <row r="835" spans="1:21" s="134" customFormat="1" ht="19.5" customHeight="1" x14ac:dyDescent="0.45">
      <c r="A835" s="28"/>
      <c r="B835" s="41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33"/>
      <c r="T835" s="33"/>
      <c r="U835" s="28"/>
    </row>
    <row r="836" spans="1:21" s="134" customFormat="1" ht="19.5" customHeight="1" x14ac:dyDescent="0.45">
      <c r="A836" s="28"/>
      <c r="B836" s="41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33"/>
      <c r="T836" s="33"/>
      <c r="U836" s="28"/>
    </row>
    <row r="837" spans="1:21" s="134" customFormat="1" ht="19.5" customHeight="1" x14ac:dyDescent="0.45">
      <c r="A837" s="28"/>
      <c r="B837" s="41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33"/>
      <c r="T837" s="33"/>
      <c r="U837" s="28"/>
    </row>
    <row r="838" spans="1:21" s="134" customFormat="1" ht="19.5" customHeight="1" x14ac:dyDescent="0.45">
      <c r="A838" s="28"/>
      <c r="B838" s="41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33"/>
      <c r="T838" s="33"/>
      <c r="U838" s="28"/>
    </row>
    <row r="839" spans="1:21" s="134" customFormat="1" ht="19.5" customHeight="1" x14ac:dyDescent="0.45">
      <c r="A839" s="28"/>
      <c r="B839" s="41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33"/>
      <c r="T839" s="33"/>
      <c r="U839" s="28"/>
    </row>
    <row r="840" spans="1:21" s="134" customFormat="1" ht="19.5" customHeight="1" x14ac:dyDescent="0.45">
      <c r="A840" s="28"/>
      <c r="B840" s="41" t="s">
        <v>170</v>
      </c>
      <c r="C840" s="42">
        <f t="shared" ref="C840:I840" si="111">SUM(C826:C832)</f>
        <v>0</v>
      </c>
      <c r="D840" s="42">
        <f t="shared" si="111"/>
        <v>0</v>
      </c>
      <c r="E840" s="42">
        <f t="shared" si="111"/>
        <v>5</v>
      </c>
      <c r="F840" s="42">
        <f t="shared" si="111"/>
        <v>1</v>
      </c>
      <c r="G840" s="42">
        <f>SUM(G826:G832)</f>
        <v>0</v>
      </c>
      <c r="H840" s="42">
        <f t="shared" si="111"/>
        <v>1</v>
      </c>
      <c r="I840" s="42">
        <f t="shared" si="111"/>
        <v>0</v>
      </c>
      <c r="J840" s="42">
        <f>SUM(J826:J832)</f>
        <v>2</v>
      </c>
      <c r="K840" s="42">
        <f t="shared" ref="K840:U840" si="112">SUM(K826:K832)</f>
        <v>20</v>
      </c>
      <c r="L840" s="42">
        <f t="shared" si="112"/>
        <v>0</v>
      </c>
      <c r="M840" s="42">
        <f t="shared" si="112"/>
        <v>0</v>
      </c>
      <c r="N840" s="42">
        <f t="shared" si="112"/>
        <v>0</v>
      </c>
      <c r="O840" s="42">
        <f t="shared" si="112"/>
        <v>0</v>
      </c>
      <c r="P840" s="42">
        <f t="shared" si="112"/>
        <v>0</v>
      </c>
      <c r="Q840" s="42">
        <f t="shared" si="112"/>
        <v>0</v>
      </c>
      <c r="R840" s="42">
        <f>SUM(R826:R832)</f>
        <v>0</v>
      </c>
      <c r="S840" s="43">
        <f t="shared" si="112"/>
        <v>5</v>
      </c>
      <c r="T840" s="43">
        <f t="shared" si="112"/>
        <v>0</v>
      </c>
      <c r="U840" s="42">
        <f t="shared" si="112"/>
        <v>34</v>
      </c>
    </row>
    <row r="841" spans="1:21" s="71" customFormat="1" ht="19.5" customHeight="1" x14ac:dyDescent="0.45">
      <c r="A841" s="42"/>
      <c r="B841" s="44" t="s">
        <v>169</v>
      </c>
      <c r="C841" s="42">
        <f t="shared" ref="C841:U841" si="113">SUM(C825+C840)</f>
        <v>1</v>
      </c>
      <c r="D841" s="42">
        <f t="shared" si="113"/>
        <v>0</v>
      </c>
      <c r="E841" s="42">
        <f t="shared" si="113"/>
        <v>5</v>
      </c>
      <c r="F841" s="42">
        <f t="shared" si="113"/>
        <v>1</v>
      </c>
      <c r="G841" s="42">
        <f>SUM(G825+G840)</f>
        <v>0</v>
      </c>
      <c r="H841" s="42">
        <f t="shared" si="113"/>
        <v>1</v>
      </c>
      <c r="I841" s="42">
        <f t="shared" si="113"/>
        <v>0</v>
      </c>
      <c r="J841" s="42">
        <f t="shared" si="113"/>
        <v>6</v>
      </c>
      <c r="K841" s="42">
        <f t="shared" si="113"/>
        <v>36</v>
      </c>
      <c r="L841" s="42">
        <f t="shared" si="113"/>
        <v>0</v>
      </c>
      <c r="M841" s="42">
        <f t="shared" si="113"/>
        <v>0</v>
      </c>
      <c r="N841" s="42">
        <f t="shared" si="113"/>
        <v>0</v>
      </c>
      <c r="O841" s="42">
        <f t="shared" si="113"/>
        <v>0</v>
      </c>
      <c r="P841" s="42">
        <f t="shared" si="113"/>
        <v>0</v>
      </c>
      <c r="Q841" s="42">
        <f t="shared" si="113"/>
        <v>1</v>
      </c>
      <c r="R841" s="42">
        <f>SUM(R825+R840)</f>
        <v>0</v>
      </c>
      <c r="S841" s="43">
        <f t="shared" si="113"/>
        <v>8</v>
      </c>
      <c r="T841" s="43">
        <f t="shared" si="113"/>
        <v>1</v>
      </c>
      <c r="U841" s="42">
        <f t="shared" si="113"/>
        <v>60</v>
      </c>
    </row>
    <row r="842" spans="1:21" s="71" customFormat="1" ht="19.5" customHeight="1" x14ac:dyDescent="0.45">
      <c r="A842" s="45"/>
      <c r="B842" s="46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7"/>
      <c r="T842" s="47"/>
      <c r="U842" s="45"/>
    </row>
    <row r="843" spans="1:21" s="71" customFormat="1" ht="19.5" customHeight="1" x14ac:dyDescent="0.45">
      <c r="A843" s="45"/>
      <c r="B843" s="46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7"/>
      <c r="T843" s="47"/>
      <c r="U843" s="45"/>
    </row>
    <row r="844" spans="1:21" s="71" customFormat="1" ht="19.5" customHeight="1" x14ac:dyDescent="0.45">
      <c r="A844" s="45"/>
      <c r="B844" s="46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7"/>
      <c r="T844" s="47"/>
      <c r="U844" s="45"/>
    </row>
    <row r="845" spans="1:21" s="71" customFormat="1" ht="19.5" customHeight="1" x14ac:dyDescent="0.45">
      <c r="A845" s="45"/>
      <c r="B845" s="46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7"/>
      <c r="T845" s="47"/>
      <c r="U845" s="45"/>
    </row>
    <row r="846" spans="1:21" s="71" customFormat="1" ht="19.5" customHeight="1" x14ac:dyDescent="0.45">
      <c r="A846" s="45"/>
      <c r="B846" s="46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7"/>
      <c r="T846" s="47"/>
      <c r="U846" s="45"/>
    </row>
    <row r="847" spans="1:21" s="71" customFormat="1" ht="19.5" customHeight="1" x14ac:dyDescent="0.45">
      <c r="A847" s="45"/>
      <c r="B847" s="46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7"/>
      <c r="T847" s="47"/>
      <c r="U847" s="45"/>
    </row>
    <row r="848" spans="1:21" s="134" customFormat="1" ht="19.5" customHeight="1" x14ac:dyDescent="0.45">
      <c r="A848" s="28"/>
      <c r="B848" s="41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33"/>
      <c r="T848" s="33"/>
      <c r="U848" s="28"/>
    </row>
    <row r="849" spans="1:21" s="134" customFormat="1" ht="19.5" customHeight="1" x14ac:dyDescent="0.45">
      <c r="A849" s="30">
        <v>31</v>
      </c>
      <c r="B849" s="31" t="s">
        <v>718</v>
      </c>
      <c r="C849" s="28">
        <v>1</v>
      </c>
      <c r="D849" s="32"/>
      <c r="E849" s="32"/>
      <c r="F849" s="32"/>
      <c r="G849" s="32"/>
      <c r="H849" s="32"/>
      <c r="I849" s="32"/>
      <c r="J849" s="32">
        <v>4</v>
      </c>
      <c r="K849" s="32">
        <v>17</v>
      </c>
      <c r="L849" s="32"/>
      <c r="M849" s="32"/>
      <c r="N849" s="28"/>
      <c r="O849" s="28"/>
      <c r="P849" s="28"/>
      <c r="Q849" s="28">
        <v>1</v>
      </c>
      <c r="R849" s="28"/>
      <c r="S849" s="33">
        <v>2</v>
      </c>
      <c r="T849" s="33">
        <v>2</v>
      </c>
      <c r="U849" s="28">
        <f t="shared" ref="U849:U861" si="114">SUM(C849:T849)</f>
        <v>27</v>
      </c>
    </row>
    <row r="850" spans="1:21" s="134" customFormat="1" ht="19.5" customHeight="1" x14ac:dyDescent="0.45">
      <c r="A850" s="28"/>
      <c r="B850" s="34" t="s">
        <v>717</v>
      </c>
      <c r="C850" s="36"/>
      <c r="D850" s="35"/>
      <c r="E850" s="35">
        <v>1</v>
      </c>
      <c r="F850" s="35"/>
      <c r="G850" s="35"/>
      <c r="H850" s="35"/>
      <c r="I850" s="35"/>
      <c r="J850" s="35"/>
      <c r="K850" s="35">
        <v>4</v>
      </c>
      <c r="L850" s="35"/>
      <c r="M850" s="35">
        <v>1</v>
      </c>
      <c r="N850" s="36"/>
      <c r="O850" s="36"/>
      <c r="P850" s="36"/>
      <c r="Q850" s="36"/>
      <c r="R850" s="36"/>
      <c r="S850" s="37">
        <v>1</v>
      </c>
      <c r="T850" s="37"/>
      <c r="U850" s="36">
        <f t="shared" si="114"/>
        <v>7</v>
      </c>
    </row>
    <row r="851" spans="1:21" s="134" customFormat="1" ht="19.5" customHeight="1" x14ac:dyDescent="0.45">
      <c r="A851" s="28"/>
      <c r="B851" s="34" t="s">
        <v>716</v>
      </c>
      <c r="C851" s="36"/>
      <c r="D851" s="35"/>
      <c r="E851" s="35">
        <v>1</v>
      </c>
      <c r="F851" s="35"/>
      <c r="G851" s="35"/>
      <c r="H851" s="35"/>
      <c r="I851" s="35"/>
      <c r="J851" s="35">
        <v>1</v>
      </c>
      <c r="K851" s="35">
        <v>4</v>
      </c>
      <c r="L851" s="35"/>
      <c r="M851" s="35"/>
      <c r="N851" s="36"/>
      <c r="O851" s="36"/>
      <c r="P851" s="36"/>
      <c r="Q851" s="36"/>
      <c r="R851" s="36"/>
      <c r="S851" s="37">
        <v>1</v>
      </c>
      <c r="T851" s="37"/>
      <c r="U851" s="36">
        <f t="shared" si="114"/>
        <v>7</v>
      </c>
    </row>
    <row r="852" spans="1:21" s="134" customFormat="1" ht="19.5" customHeight="1" x14ac:dyDescent="0.45">
      <c r="A852" s="28"/>
      <c r="B852" s="34" t="s">
        <v>715</v>
      </c>
      <c r="C852" s="36"/>
      <c r="D852" s="35"/>
      <c r="E852" s="35">
        <v>1</v>
      </c>
      <c r="F852" s="35"/>
      <c r="G852" s="35"/>
      <c r="H852" s="35"/>
      <c r="I852" s="35"/>
      <c r="J852" s="35"/>
      <c r="K852" s="35">
        <v>4</v>
      </c>
      <c r="L852" s="35"/>
      <c r="M852" s="35"/>
      <c r="N852" s="36"/>
      <c r="O852" s="36"/>
      <c r="P852" s="36"/>
      <c r="Q852" s="36"/>
      <c r="R852" s="36"/>
      <c r="S852" s="37">
        <v>1</v>
      </c>
      <c r="T852" s="37"/>
      <c r="U852" s="36">
        <f t="shared" si="114"/>
        <v>6</v>
      </c>
    </row>
    <row r="853" spans="1:21" s="134" customFormat="1" ht="19.5" customHeight="1" x14ac:dyDescent="0.45">
      <c r="A853" s="28"/>
      <c r="B853" s="34" t="s">
        <v>714</v>
      </c>
      <c r="C853" s="36"/>
      <c r="D853" s="35"/>
      <c r="E853" s="35">
        <v>1</v>
      </c>
      <c r="F853" s="35"/>
      <c r="G853" s="35"/>
      <c r="H853" s="35"/>
      <c r="I853" s="35"/>
      <c r="J853" s="35">
        <v>1</v>
      </c>
      <c r="K853" s="35">
        <v>3</v>
      </c>
      <c r="L853" s="35"/>
      <c r="M853" s="35"/>
      <c r="N853" s="36"/>
      <c r="O853" s="36"/>
      <c r="P853" s="36"/>
      <c r="Q853" s="36"/>
      <c r="R853" s="36"/>
      <c r="S853" s="37">
        <v>1</v>
      </c>
      <c r="T853" s="37"/>
      <c r="U853" s="36">
        <f t="shared" si="114"/>
        <v>6</v>
      </c>
    </row>
    <row r="854" spans="1:21" s="134" customFormat="1" ht="19.5" customHeight="1" x14ac:dyDescent="0.45">
      <c r="A854" s="28"/>
      <c r="B854" s="34" t="s">
        <v>713</v>
      </c>
      <c r="C854" s="36"/>
      <c r="D854" s="35"/>
      <c r="E854" s="35">
        <v>1</v>
      </c>
      <c r="F854" s="35"/>
      <c r="G854" s="35"/>
      <c r="H854" s="35"/>
      <c r="I854" s="35"/>
      <c r="J854" s="35"/>
      <c r="K854" s="35">
        <v>4</v>
      </c>
      <c r="L854" s="35"/>
      <c r="M854" s="35"/>
      <c r="N854" s="36"/>
      <c r="O854" s="36"/>
      <c r="P854" s="36"/>
      <c r="Q854" s="36"/>
      <c r="R854" s="36"/>
      <c r="S854" s="37">
        <v>1</v>
      </c>
      <c r="T854" s="37"/>
      <c r="U854" s="36">
        <f t="shared" si="114"/>
        <v>6</v>
      </c>
    </row>
    <row r="855" spans="1:21" s="134" customFormat="1" ht="19.5" customHeight="1" x14ac:dyDescent="0.45">
      <c r="A855" s="28"/>
      <c r="B855" s="34" t="s">
        <v>712</v>
      </c>
      <c r="C855" s="36"/>
      <c r="D855" s="35"/>
      <c r="E855" s="35">
        <v>1</v>
      </c>
      <c r="F855" s="35"/>
      <c r="G855" s="35"/>
      <c r="H855" s="35"/>
      <c r="I855" s="35"/>
      <c r="J855" s="35">
        <v>1</v>
      </c>
      <c r="K855" s="35">
        <v>4</v>
      </c>
      <c r="L855" s="35"/>
      <c r="M855" s="35">
        <v>1</v>
      </c>
      <c r="N855" s="36"/>
      <c r="O855" s="36"/>
      <c r="P855" s="36"/>
      <c r="Q855" s="36"/>
      <c r="R855" s="36"/>
      <c r="S855" s="37">
        <v>1</v>
      </c>
      <c r="T855" s="37"/>
      <c r="U855" s="36">
        <f t="shared" si="114"/>
        <v>8</v>
      </c>
    </row>
    <row r="856" spans="1:21" s="134" customFormat="1" ht="19.5" customHeight="1" x14ac:dyDescent="0.45">
      <c r="A856" s="28"/>
      <c r="B856" s="34" t="s">
        <v>711</v>
      </c>
      <c r="C856" s="36"/>
      <c r="D856" s="35"/>
      <c r="E856" s="35">
        <v>1</v>
      </c>
      <c r="F856" s="35"/>
      <c r="G856" s="35"/>
      <c r="H856" s="35"/>
      <c r="I856" s="35"/>
      <c r="J856" s="35">
        <v>1</v>
      </c>
      <c r="K856" s="35">
        <v>3</v>
      </c>
      <c r="L856" s="35"/>
      <c r="M856" s="35"/>
      <c r="N856" s="36"/>
      <c r="O856" s="36"/>
      <c r="P856" s="36"/>
      <c r="Q856" s="36"/>
      <c r="R856" s="36"/>
      <c r="S856" s="37">
        <v>0</v>
      </c>
      <c r="T856" s="37"/>
      <c r="U856" s="36">
        <f t="shared" si="114"/>
        <v>5</v>
      </c>
    </row>
    <row r="857" spans="1:21" s="134" customFormat="1" ht="19.5" customHeight="1" x14ac:dyDescent="0.45">
      <c r="A857" s="28"/>
      <c r="B857" s="34" t="s">
        <v>710</v>
      </c>
      <c r="C857" s="36"/>
      <c r="D857" s="35"/>
      <c r="E857" s="35">
        <v>1</v>
      </c>
      <c r="F857" s="35"/>
      <c r="G857" s="35"/>
      <c r="H857" s="35"/>
      <c r="I857" s="35"/>
      <c r="J857" s="35">
        <v>1</v>
      </c>
      <c r="K857" s="35">
        <v>4</v>
      </c>
      <c r="L857" s="35"/>
      <c r="M857" s="35"/>
      <c r="N857" s="36"/>
      <c r="O857" s="36"/>
      <c r="P857" s="36"/>
      <c r="Q857" s="36"/>
      <c r="R857" s="36"/>
      <c r="S857" s="37">
        <v>1</v>
      </c>
      <c r="T857" s="37"/>
      <c r="U857" s="36">
        <f t="shared" si="114"/>
        <v>7</v>
      </c>
    </row>
    <row r="858" spans="1:21" s="134" customFormat="1" ht="19.5" customHeight="1" x14ac:dyDescent="0.45">
      <c r="A858" s="28"/>
      <c r="B858" s="34" t="s">
        <v>709</v>
      </c>
      <c r="C858" s="36"/>
      <c r="D858" s="35"/>
      <c r="E858" s="35">
        <v>1</v>
      </c>
      <c r="F858" s="35"/>
      <c r="G858" s="35"/>
      <c r="H858" s="35"/>
      <c r="I858" s="35"/>
      <c r="J858" s="35"/>
      <c r="K858" s="35">
        <v>4</v>
      </c>
      <c r="L858" s="35"/>
      <c r="M858" s="35"/>
      <c r="N858" s="36"/>
      <c r="O858" s="36"/>
      <c r="P858" s="36"/>
      <c r="Q858" s="36"/>
      <c r="R858" s="36"/>
      <c r="S858" s="37">
        <v>1</v>
      </c>
      <c r="T858" s="37"/>
      <c r="U858" s="36">
        <f t="shared" si="114"/>
        <v>6</v>
      </c>
    </row>
    <row r="859" spans="1:21" s="134" customFormat="1" ht="19.5" customHeight="1" x14ac:dyDescent="0.45">
      <c r="A859" s="28"/>
      <c r="B859" s="34" t="s">
        <v>708</v>
      </c>
      <c r="C859" s="36"/>
      <c r="D859" s="35"/>
      <c r="E859" s="35">
        <v>1</v>
      </c>
      <c r="F859" s="35"/>
      <c r="G859" s="35"/>
      <c r="H859" s="35"/>
      <c r="I859" s="35"/>
      <c r="J859" s="35"/>
      <c r="K859" s="35">
        <v>3</v>
      </c>
      <c r="L859" s="35"/>
      <c r="M859" s="35"/>
      <c r="N859" s="36"/>
      <c r="O859" s="36"/>
      <c r="P859" s="36"/>
      <c r="Q859" s="36"/>
      <c r="R859" s="36"/>
      <c r="S859" s="37">
        <v>1</v>
      </c>
      <c r="T859" s="37"/>
      <c r="U859" s="36">
        <f t="shared" si="114"/>
        <v>5</v>
      </c>
    </row>
    <row r="860" spans="1:21" s="134" customFormat="1" ht="19.5" customHeight="1" x14ac:dyDescent="0.45">
      <c r="A860" s="28"/>
      <c r="B860" s="34" t="s">
        <v>707</v>
      </c>
      <c r="C860" s="36"/>
      <c r="D860" s="35"/>
      <c r="E860" s="35">
        <v>1</v>
      </c>
      <c r="F860" s="35"/>
      <c r="G860" s="35"/>
      <c r="H860" s="35"/>
      <c r="I860" s="35"/>
      <c r="J860" s="35"/>
      <c r="K860" s="35">
        <v>4</v>
      </c>
      <c r="L860" s="35"/>
      <c r="M860" s="35"/>
      <c r="N860" s="36"/>
      <c r="O860" s="36"/>
      <c r="P860" s="36"/>
      <c r="Q860" s="36"/>
      <c r="R860" s="36"/>
      <c r="S860" s="37">
        <v>1</v>
      </c>
      <c r="T860" s="37"/>
      <c r="U860" s="36">
        <f t="shared" si="114"/>
        <v>6</v>
      </c>
    </row>
    <row r="861" spans="1:21" s="134" customFormat="1" ht="19.5" customHeight="1" x14ac:dyDescent="0.45">
      <c r="A861" s="28"/>
      <c r="B861" s="34" t="s">
        <v>706</v>
      </c>
      <c r="C861" s="36"/>
      <c r="D861" s="35"/>
      <c r="E861" s="35">
        <v>1</v>
      </c>
      <c r="F861" s="35"/>
      <c r="G861" s="35"/>
      <c r="H861" s="35"/>
      <c r="I861" s="35"/>
      <c r="J861" s="35"/>
      <c r="K861" s="35">
        <v>4</v>
      </c>
      <c r="L861" s="35"/>
      <c r="M861" s="35"/>
      <c r="N861" s="36"/>
      <c r="O861" s="36"/>
      <c r="P861" s="36"/>
      <c r="Q861" s="36"/>
      <c r="R861" s="36"/>
      <c r="S861" s="37">
        <v>0</v>
      </c>
      <c r="T861" s="37"/>
      <c r="U861" s="36">
        <f t="shared" si="114"/>
        <v>5</v>
      </c>
    </row>
    <row r="862" spans="1:21" s="134" customFormat="1" ht="19.5" customHeight="1" x14ac:dyDescent="0.45">
      <c r="A862" s="28"/>
      <c r="B862" s="41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33"/>
      <c r="T862" s="33"/>
      <c r="U862" s="28"/>
    </row>
    <row r="863" spans="1:21" s="134" customFormat="1" ht="19.5" customHeight="1" x14ac:dyDescent="0.45">
      <c r="A863" s="28"/>
      <c r="B863" s="41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33"/>
      <c r="T863" s="33"/>
      <c r="U863" s="28"/>
    </row>
    <row r="864" spans="1:21" s="134" customFormat="1" ht="19.5" customHeight="1" x14ac:dyDescent="0.45">
      <c r="A864" s="28"/>
      <c r="B864" s="41" t="s">
        <v>644</v>
      </c>
      <c r="C864" s="42">
        <f t="shared" ref="C864:I864" si="115">SUM(C850:C861)</f>
        <v>0</v>
      </c>
      <c r="D864" s="42">
        <f t="shared" si="115"/>
        <v>0</v>
      </c>
      <c r="E864" s="42">
        <f t="shared" si="115"/>
        <v>12</v>
      </c>
      <c r="F864" s="42">
        <f t="shared" si="115"/>
        <v>0</v>
      </c>
      <c r="G864" s="42">
        <f>SUM(G850:G861)</f>
        <v>0</v>
      </c>
      <c r="H864" s="42">
        <f t="shared" si="115"/>
        <v>0</v>
      </c>
      <c r="I864" s="42">
        <f t="shared" si="115"/>
        <v>0</v>
      </c>
      <c r="J864" s="42">
        <f>SUM(J850:J861)</f>
        <v>5</v>
      </c>
      <c r="K864" s="42">
        <f t="shared" ref="K864:U864" si="116">SUM(K850:K861)</f>
        <v>45</v>
      </c>
      <c r="L864" s="42">
        <f t="shared" si="116"/>
        <v>0</v>
      </c>
      <c r="M864" s="42">
        <f t="shared" si="116"/>
        <v>2</v>
      </c>
      <c r="N864" s="42">
        <f t="shared" si="116"/>
        <v>0</v>
      </c>
      <c r="O864" s="42">
        <f t="shared" si="116"/>
        <v>0</v>
      </c>
      <c r="P864" s="42">
        <f t="shared" si="116"/>
        <v>0</v>
      </c>
      <c r="Q864" s="42">
        <f t="shared" si="116"/>
        <v>0</v>
      </c>
      <c r="R864" s="42">
        <f>SUM(R850:R861)</f>
        <v>0</v>
      </c>
      <c r="S864" s="43">
        <f t="shared" si="116"/>
        <v>10</v>
      </c>
      <c r="T864" s="43">
        <f t="shared" si="116"/>
        <v>0</v>
      </c>
      <c r="U864" s="42">
        <f t="shared" si="116"/>
        <v>74</v>
      </c>
    </row>
    <row r="865" spans="1:21" s="134" customFormat="1" ht="19.5" customHeight="1" x14ac:dyDescent="0.45">
      <c r="A865" s="42"/>
      <c r="B865" s="44" t="s">
        <v>169</v>
      </c>
      <c r="C865" s="42">
        <f t="shared" ref="C865:U865" si="117">SUM(C849+C864)</f>
        <v>1</v>
      </c>
      <c r="D865" s="42">
        <f t="shared" si="117"/>
        <v>0</v>
      </c>
      <c r="E865" s="42">
        <f t="shared" si="117"/>
        <v>12</v>
      </c>
      <c r="F865" s="42">
        <f t="shared" si="117"/>
        <v>0</v>
      </c>
      <c r="G865" s="42">
        <f>SUM(G849+G864)</f>
        <v>0</v>
      </c>
      <c r="H865" s="42">
        <f t="shared" si="117"/>
        <v>0</v>
      </c>
      <c r="I865" s="42">
        <f t="shared" si="117"/>
        <v>0</v>
      </c>
      <c r="J865" s="42">
        <f t="shared" si="117"/>
        <v>9</v>
      </c>
      <c r="K865" s="42">
        <f t="shared" si="117"/>
        <v>62</v>
      </c>
      <c r="L865" s="42">
        <f t="shared" si="117"/>
        <v>0</v>
      </c>
      <c r="M865" s="42">
        <f t="shared" si="117"/>
        <v>2</v>
      </c>
      <c r="N865" s="42">
        <f t="shared" si="117"/>
        <v>0</v>
      </c>
      <c r="O865" s="42">
        <f t="shared" si="117"/>
        <v>0</v>
      </c>
      <c r="P865" s="42">
        <f t="shared" si="117"/>
        <v>0</v>
      </c>
      <c r="Q865" s="42">
        <f t="shared" si="117"/>
        <v>1</v>
      </c>
      <c r="R865" s="42">
        <f>SUM(R849+R864)</f>
        <v>0</v>
      </c>
      <c r="S865" s="43">
        <f t="shared" si="117"/>
        <v>12</v>
      </c>
      <c r="T865" s="43">
        <f t="shared" si="117"/>
        <v>2</v>
      </c>
      <c r="U865" s="42">
        <f t="shared" si="117"/>
        <v>101</v>
      </c>
    </row>
    <row r="866" spans="1:21" s="71" customFormat="1" ht="19.5" customHeight="1" x14ac:dyDescent="0.45">
      <c r="A866" s="45"/>
      <c r="B866" s="46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7"/>
      <c r="T866" s="47"/>
      <c r="U866" s="45"/>
    </row>
    <row r="867" spans="1:21" s="71" customFormat="1" ht="19.5" customHeight="1" x14ac:dyDescent="0.45">
      <c r="A867" s="45"/>
      <c r="B867" s="46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7"/>
      <c r="T867" s="47"/>
      <c r="U867" s="45"/>
    </row>
    <row r="868" spans="1:21" s="71" customFormat="1" ht="19.5" customHeight="1" x14ac:dyDescent="0.45">
      <c r="A868" s="45"/>
      <c r="B868" s="46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7"/>
      <c r="T868" s="47"/>
      <c r="U868" s="45"/>
    </row>
    <row r="869" spans="1:21" s="71" customFormat="1" ht="19.5" customHeight="1" x14ac:dyDescent="0.45">
      <c r="A869" s="45"/>
      <c r="B869" s="46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7"/>
      <c r="T869" s="47"/>
      <c r="U869" s="45"/>
    </row>
    <row r="870" spans="1:21" s="71" customFormat="1" ht="19.5" customHeight="1" x14ac:dyDescent="0.45">
      <c r="A870" s="45"/>
      <c r="B870" s="46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7"/>
      <c r="T870" s="47"/>
      <c r="U870" s="45"/>
    </row>
    <row r="871" spans="1:21" s="71" customFormat="1" ht="19.5" customHeight="1" x14ac:dyDescent="0.45">
      <c r="A871" s="45"/>
      <c r="B871" s="46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7"/>
      <c r="T871" s="47"/>
      <c r="U871" s="45"/>
    </row>
    <row r="872" spans="1:21" s="71" customFormat="1" ht="19.5" customHeight="1" x14ac:dyDescent="0.45">
      <c r="A872" s="28"/>
      <c r="B872" s="41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33"/>
      <c r="T872" s="33"/>
      <c r="U872" s="28"/>
    </row>
    <row r="873" spans="1:21" s="134" customFormat="1" ht="19.5" customHeight="1" x14ac:dyDescent="0.45">
      <c r="A873" s="30">
        <v>32</v>
      </c>
      <c r="B873" s="31" t="s">
        <v>705</v>
      </c>
      <c r="C873" s="28">
        <v>1</v>
      </c>
      <c r="D873" s="32"/>
      <c r="E873" s="28"/>
      <c r="F873" s="28"/>
      <c r="G873" s="28"/>
      <c r="H873" s="28"/>
      <c r="I873" s="28"/>
      <c r="J873" s="28">
        <v>4</v>
      </c>
      <c r="K873" s="28">
        <v>16</v>
      </c>
      <c r="L873" s="28"/>
      <c r="M873" s="28"/>
      <c r="N873" s="28"/>
      <c r="O873" s="28"/>
      <c r="P873" s="28"/>
      <c r="Q873" s="28">
        <v>1</v>
      </c>
      <c r="R873" s="28"/>
      <c r="S873" s="33">
        <v>5</v>
      </c>
      <c r="T873" s="33">
        <v>1</v>
      </c>
      <c r="U873" s="28">
        <f t="shared" ref="U873:U889" si="118">SUM(C873:T873)</f>
        <v>28</v>
      </c>
    </row>
    <row r="874" spans="1:21" s="134" customFormat="1" ht="19.5" customHeight="1" x14ac:dyDescent="0.45">
      <c r="A874" s="28"/>
      <c r="B874" s="34" t="s">
        <v>704</v>
      </c>
      <c r="C874" s="36"/>
      <c r="D874" s="35"/>
      <c r="E874" s="36">
        <v>1</v>
      </c>
      <c r="F874" s="36"/>
      <c r="G874" s="36"/>
      <c r="H874" s="36"/>
      <c r="I874" s="36"/>
      <c r="J874" s="36"/>
      <c r="K874" s="36">
        <v>3</v>
      </c>
      <c r="L874" s="36"/>
      <c r="M874" s="36"/>
      <c r="N874" s="36"/>
      <c r="O874" s="36"/>
      <c r="P874" s="36"/>
      <c r="Q874" s="36"/>
      <c r="R874" s="36"/>
      <c r="S874" s="37">
        <v>1</v>
      </c>
      <c r="T874" s="37"/>
      <c r="U874" s="36">
        <f t="shared" si="118"/>
        <v>5</v>
      </c>
    </row>
    <row r="875" spans="1:21" s="134" customFormat="1" ht="19.5" customHeight="1" x14ac:dyDescent="0.45">
      <c r="A875" s="28"/>
      <c r="B875" s="34" t="s">
        <v>703</v>
      </c>
      <c r="C875" s="36"/>
      <c r="D875" s="35"/>
      <c r="E875" s="36">
        <v>1</v>
      </c>
      <c r="F875" s="36"/>
      <c r="G875" s="36"/>
      <c r="H875" s="36"/>
      <c r="I875" s="36"/>
      <c r="J875" s="36"/>
      <c r="K875" s="36">
        <v>3</v>
      </c>
      <c r="L875" s="36"/>
      <c r="M875" s="36"/>
      <c r="N875" s="36"/>
      <c r="O875" s="36"/>
      <c r="P875" s="36"/>
      <c r="Q875" s="36"/>
      <c r="R875" s="36"/>
      <c r="S875" s="234">
        <v>0</v>
      </c>
      <c r="T875" s="37"/>
      <c r="U875" s="36">
        <f t="shared" si="118"/>
        <v>4</v>
      </c>
    </row>
    <row r="876" spans="1:21" s="134" customFormat="1" ht="19.5" customHeight="1" x14ac:dyDescent="0.45">
      <c r="A876" s="28"/>
      <c r="B876" s="34" t="s">
        <v>702</v>
      </c>
      <c r="C876" s="36"/>
      <c r="D876" s="35"/>
      <c r="E876" s="36">
        <v>1</v>
      </c>
      <c r="F876" s="36"/>
      <c r="G876" s="36"/>
      <c r="H876" s="36"/>
      <c r="I876" s="36"/>
      <c r="J876" s="36"/>
      <c r="K876" s="36">
        <v>3</v>
      </c>
      <c r="L876" s="36"/>
      <c r="M876" s="36"/>
      <c r="N876" s="36"/>
      <c r="O876" s="36"/>
      <c r="P876" s="36"/>
      <c r="Q876" s="36"/>
      <c r="R876" s="36"/>
      <c r="S876" s="37">
        <v>1</v>
      </c>
      <c r="T876" s="37"/>
      <c r="U876" s="36">
        <f t="shared" si="118"/>
        <v>5</v>
      </c>
    </row>
    <row r="877" spans="1:21" s="134" customFormat="1" ht="19.5" customHeight="1" x14ac:dyDescent="0.45">
      <c r="A877" s="28"/>
      <c r="B877" s="34" t="s">
        <v>701</v>
      </c>
      <c r="C877" s="36"/>
      <c r="D877" s="35"/>
      <c r="E877" s="36">
        <v>1</v>
      </c>
      <c r="F877" s="36"/>
      <c r="G877" s="36"/>
      <c r="H877" s="36"/>
      <c r="I877" s="36"/>
      <c r="J877" s="36"/>
      <c r="K877" s="36">
        <v>4</v>
      </c>
      <c r="L877" s="36"/>
      <c r="M877" s="36"/>
      <c r="N877" s="36"/>
      <c r="O877" s="36"/>
      <c r="P877" s="36"/>
      <c r="Q877" s="36"/>
      <c r="R877" s="36"/>
      <c r="S877" s="37">
        <v>0</v>
      </c>
      <c r="T877" s="37"/>
      <c r="U877" s="36">
        <f t="shared" si="118"/>
        <v>5</v>
      </c>
    </row>
    <row r="878" spans="1:21" s="134" customFormat="1" ht="19.5" customHeight="1" x14ac:dyDescent="0.45">
      <c r="A878" s="28"/>
      <c r="B878" s="34" t="s">
        <v>700</v>
      </c>
      <c r="C878" s="36"/>
      <c r="D878" s="35"/>
      <c r="E878" s="36">
        <v>1</v>
      </c>
      <c r="F878" s="36"/>
      <c r="G878" s="36"/>
      <c r="H878" s="36"/>
      <c r="I878" s="36"/>
      <c r="J878" s="36"/>
      <c r="K878" s="36">
        <v>3</v>
      </c>
      <c r="L878" s="36"/>
      <c r="M878" s="36"/>
      <c r="N878" s="36"/>
      <c r="O878" s="36"/>
      <c r="P878" s="36" t="s">
        <v>1183</v>
      </c>
      <c r="Q878" s="36"/>
      <c r="R878" s="36"/>
      <c r="S878" s="37">
        <v>1</v>
      </c>
      <c r="T878" s="37"/>
      <c r="U878" s="36">
        <f t="shared" si="118"/>
        <v>5</v>
      </c>
    </row>
    <row r="879" spans="1:21" s="134" customFormat="1" ht="19.5" customHeight="1" x14ac:dyDescent="0.45">
      <c r="A879" s="28"/>
      <c r="B879" s="34" t="s">
        <v>699</v>
      </c>
      <c r="C879" s="36"/>
      <c r="D879" s="35"/>
      <c r="E879" s="36">
        <v>1</v>
      </c>
      <c r="F879" s="36"/>
      <c r="G879" s="36"/>
      <c r="H879" s="36"/>
      <c r="I879" s="36"/>
      <c r="J879" s="36">
        <v>1</v>
      </c>
      <c r="K879" s="36">
        <v>3</v>
      </c>
      <c r="L879" s="36"/>
      <c r="M879" s="36"/>
      <c r="N879" s="36"/>
      <c r="O879" s="36"/>
      <c r="P879" s="36"/>
      <c r="Q879" s="36"/>
      <c r="R879" s="36"/>
      <c r="S879" s="37">
        <v>1</v>
      </c>
      <c r="T879" s="37"/>
      <c r="U879" s="36">
        <f t="shared" si="118"/>
        <v>6</v>
      </c>
    </row>
    <row r="880" spans="1:21" s="134" customFormat="1" ht="19.5" customHeight="1" x14ac:dyDescent="0.45">
      <c r="A880" s="28"/>
      <c r="B880" s="34" t="s">
        <v>698</v>
      </c>
      <c r="C880" s="36"/>
      <c r="D880" s="35"/>
      <c r="E880" s="36"/>
      <c r="F880" s="36"/>
      <c r="G880" s="36"/>
      <c r="H880" s="36">
        <v>1</v>
      </c>
      <c r="I880" s="36"/>
      <c r="J880" s="36"/>
      <c r="K880" s="36">
        <v>2</v>
      </c>
      <c r="L880" s="36"/>
      <c r="M880" s="36"/>
      <c r="N880" s="36"/>
      <c r="O880" s="36"/>
      <c r="P880" s="36"/>
      <c r="Q880" s="36"/>
      <c r="R880" s="36"/>
      <c r="S880" s="37">
        <v>1</v>
      </c>
      <c r="T880" s="37"/>
      <c r="U880" s="36">
        <f t="shared" si="118"/>
        <v>4</v>
      </c>
    </row>
    <row r="881" spans="1:21" s="134" customFormat="1" ht="19.5" customHeight="1" x14ac:dyDescent="0.45">
      <c r="A881" s="28"/>
      <c r="B881" s="34" t="s">
        <v>697</v>
      </c>
      <c r="C881" s="36"/>
      <c r="D881" s="35"/>
      <c r="E881" s="36">
        <v>1</v>
      </c>
      <c r="F881" s="36"/>
      <c r="G881" s="36"/>
      <c r="H881" s="36"/>
      <c r="I881" s="36"/>
      <c r="J881" s="36">
        <v>1</v>
      </c>
      <c r="K881" s="36">
        <v>4</v>
      </c>
      <c r="L881" s="36"/>
      <c r="M881" s="36"/>
      <c r="N881" s="36"/>
      <c r="O881" s="36"/>
      <c r="P881" s="36"/>
      <c r="Q881" s="36"/>
      <c r="R881" s="36"/>
      <c r="S881" s="37">
        <v>1</v>
      </c>
      <c r="T881" s="37"/>
      <c r="U881" s="36">
        <f t="shared" si="118"/>
        <v>7</v>
      </c>
    </row>
    <row r="882" spans="1:21" s="134" customFormat="1" ht="19.5" customHeight="1" x14ac:dyDescent="0.45">
      <c r="A882" s="28"/>
      <c r="B882" s="34" t="s">
        <v>696</v>
      </c>
      <c r="C882" s="36"/>
      <c r="D882" s="35"/>
      <c r="E882" s="36">
        <v>1</v>
      </c>
      <c r="F882" s="36"/>
      <c r="G882" s="36"/>
      <c r="H882" s="36"/>
      <c r="I882" s="36"/>
      <c r="J882" s="36"/>
      <c r="K882" s="36">
        <v>4</v>
      </c>
      <c r="L882" s="36"/>
      <c r="M882" s="36"/>
      <c r="N882" s="36"/>
      <c r="O882" s="36"/>
      <c r="P882" s="36"/>
      <c r="Q882" s="36"/>
      <c r="R882" s="36"/>
      <c r="S882" s="37">
        <v>1</v>
      </c>
      <c r="T882" s="37"/>
      <c r="U882" s="36">
        <f t="shared" si="118"/>
        <v>6</v>
      </c>
    </row>
    <row r="883" spans="1:21" s="134" customFormat="1" ht="19.5" customHeight="1" x14ac:dyDescent="0.45">
      <c r="A883" s="28"/>
      <c r="B883" s="34" t="s">
        <v>695</v>
      </c>
      <c r="C883" s="36"/>
      <c r="D883" s="35"/>
      <c r="E883" s="36">
        <v>1</v>
      </c>
      <c r="F883" s="36"/>
      <c r="G883" s="36"/>
      <c r="H883" s="36"/>
      <c r="I883" s="36"/>
      <c r="J883" s="36"/>
      <c r="K883" s="36">
        <v>5</v>
      </c>
      <c r="L883" s="36"/>
      <c r="M883" s="36"/>
      <c r="N883" s="36"/>
      <c r="O883" s="36"/>
      <c r="P883" s="36"/>
      <c r="Q883" s="36"/>
      <c r="R883" s="36"/>
      <c r="S883" s="37">
        <v>1</v>
      </c>
      <c r="T883" s="37"/>
      <c r="U883" s="36">
        <f t="shared" si="118"/>
        <v>7</v>
      </c>
    </row>
    <row r="884" spans="1:21" s="134" customFormat="1" ht="19.5" customHeight="1" x14ac:dyDescent="0.45">
      <c r="A884" s="28"/>
      <c r="B884" s="34" t="s">
        <v>694</v>
      </c>
      <c r="C884" s="36"/>
      <c r="D884" s="35"/>
      <c r="E884" s="36">
        <v>1</v>
      </c>
      <c r="F884" s="36"/>
      <c r="G884" s="36"/>
      <c r="H884" s="36"/>
      <c r="I884" s="36"/>
      <c r="J884" s="36"/>
      <c r="K884" s="36">
        <v>4</v>
      </c>
      <c r="L884" s="36"/>
      <c r="M884" s="36"/>
      <c r="N884" s="36"/>
      <c r="O884" s="36"/>
      <c r="P884" s="36"/>
      <c r="Q884" s="36"/>
      <c r="R884" s="36"/>
      <c r="S884" s="37"/>
      <c r="T884" s="37"/>
      <c r="U884" s="36">
        <f t="shared" si="118"/>
        <v>5</v>
      </c>
    </row>
    <row r="885" spans="1:21" s="134" customFormat="1" ht="19.5" customHeight="1" x14ac:dyDescent="0.45">
      <c r="A885" s="28"/>
      <c r="B885" s="34" t="s">
        <v>693</v>
      </c>
      <c r="C885" s="36"/>
      <c r="D885" s="35"/>
      <c r="E885" s="36">
        <v>1</v>
      </c>
      <c r="F885" s="36"/>
      <c r="G885" s="36"/>
      <c r="H885" s="36"/>
      <c r="I885" s="36"/>
      <c r="J885" s="36"/>
      <c r="K885" s="36">
        <v>4</v>
      </c>
      <c r="L885" s="36"/>
      <c r="M885" s="36"/>
      <c r="N885" s="36"/>
      <c r="O885" s="36"/>
      <c r="P885" s="36"/>
      <c r="Q885" s="36"/>
      <c r="R885" s="36"/>
      <c r="S885" s="37"/>
      <c r="T885" s="37"/>
      <c r="U885" s="36">
        <f t="shared" si="118"/>
        <v>5</v>
      </c>
    </row>
    <row r="886" spans="1:21" s="134" customFormat="1" ht="19.5" customHeight="1" x14ac:dyDescent="0.45">
      <c r="A886" s="28"/>
      <c r="B886" s="34" t="s">
        <v>692</v>
      </c>
      <c r="C886" s="36"/>
      <c r="D886" s="35"/>
      <c r="E886" s="36">
        <v>1</v>
      </c>
      <c r="F886" s="36"/>
      <c r="G886" s="36"/>
      <c r="H886" s="36"/>
      <c r="I886" s="36"/>
      <c r="J886" s="36">
        <v>1</v>
      </c>
      <c r="K886" s="36">
        <v>3</v>
      </c>
      <c r="L886" s="36"/>
      <c r="M886" s="36"/>
      <c r="N886" s="36"/>
      <c r="O886" s="36"/>
      <c r="P886" s="36"/>
      <c r="Q886" s="36"/>
      <c r="R886" s="36"/>
      <c r="S886" s="37">
        <v>1</v>
      </c>
      <c r="T886" s="37"/>
      <c r="U886" s="36">
        <f t="shared" si="118"/>
        <v>6</v>
      </c>
    </row>
    <row r="887" spans="1:21" s="134" customFormat="1" ht="19.5" customHeight="1" x14ac:dyDescent="0.45">
      <c r="A887" s="28"/>
      <c r="B887" s="34" t="s">
        <v>691</v>
      </c>
      <c r="C887" s="36"/>
      <c r="D887" s="35"/>
      <c r="E887" s="36">
        <v>1</v>
      </c>
      <c r="F887" s="36"/>
      <c r="G887" s="36"/>
      <c r="H887" s="36"/>
      <c r="I887" s="36"/>
      <c r="J887" s="36"/>
      <c r="K887" s="36">
        <v>3</v>
      </c>
      <c r="L887" s="36"/>
      <c r="M887" s="36"/>
      <c r="N887" s="36"/>
      <c r="O887" s="36"/>
      <c r="P887" s="36"/>
      <c r="Q887" s="36"/>
      <c r="R887" s="36"/>
      <c r="S887" s="37">
        <v>0</v>
      </c>
      <c r="T887" s="37"/>
      <c r="U887" s="36">
        <f t="shared" si="118"/>
        <v>4</v>
      </c>
    </row>
    <row r="888" spans="1:21" s="134" customFormat="1" ht="19.5" customHeight="1" x14ac:dyDescent="0.45">
      <c r="A888" s="28"/>
      <c r="B888" s="34" t="s">
        <v>690</v>
      </c>
      <c r="C888" s="36"/>
      <c r="D888" s="35"/>
      <c r="E888" s="36">
        <v>1</v>
      </c>
      <c r="F888" s="36"/>
      <c r="G888" s="36"/>
      <c r="H888" s="36"/>
      <c r="I888" s="36"/>
      <c r="J888" s="36"/>
      <c r="K888" s="36">
        <v>4</v>
      </c>
      <c r="L888" s="36"/>
      <c r="M888" s="36"/>
      <c r="N888" s="36">
        <v>1</v>
      </c>
      <c r="O888" s="36"/>
      <c r="P888" s="36"/>
      <c r="Q888" s="36"/>
      <c r="R888" s="36"/>
      <c r="S888" s="37"/>
      <c r="T888" s="37"/>
      <c r="U888" s="36">
        <f t="shared" si="118"/>
        <v>6</v>
      </c>
    </row>
    <row r="889" spans="1:21" s="134" customFormat="1" ht="19.5" customHeight="1" x14ac:dyDescent="0.45">
      <c r="A889" s="28"/>
      <c r="B889" s="34" t="s">
        <v>689</v>
      </c>
      <c r="C889" s="36"/>
      <c r="D889" s="35"/>
      <c r="E889" s="36"/>
      <c r="F889" s="36">
        <v>1</v>
      </c>
      <c r="G889" s="36"/>
      <c r="H889" s="36"/>
      <c r="I889" s="36"/>
      <c r="J889" s="36"/>
      <c r="K889" s="36">
        <v>3</v>
      </c>
      <c r="L889" s="36"/>
      <c r="M889" s="36"/>
      <c r="N889" s="36"/>
      <c r="O889" s="36"/>
      <c r="P889" s="36"/>
      <c r="Q889" s="36"/>
      <c r="R889" s="36"/>
      <c r="S889" s="37">
        <v>1</v>
      </c>
      <c r="T889" s="37"/>
      <c r="U889" s="36">
        <f t="shared" si="118"/>
        <v>5</v>
      </c>
    </row>
    <row r="890" spans="1:21" s="134" customFormat="1" ht="19.5" customHeight="1" x14ac:dyDescent="0.45">
      <c r="A890" s="28"/>
      <c r="B890" s="41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33"/>
      <c r="T890" s="33"/>
      <c r="U890" s="28"/>
    </row>
    <row r="891" spans="1:21" s="134" customFormat="1" ht="19.5" customHeight="1" x14ac:dyDescent="0.45">
      <c r="A891" s="28"/>
      <c r="B891" s="41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33"/>
      <c r="T891" s="33"/>
      <c r="U891" s="28"/>
    </row>
    <row r="892" spans="1:21" s="134" customFormat="1" ht="19.5" customHeight="1" x14ac:dyDescent="0.45">
      <c r="A892" s="28"/>
      <c r="B892" s="41" t="s">
        <v>389</v>
      </c>
      <c r="C892" s="42">
        <f t="shared" ref="C892:U892" si="119">SUM(C874:C889)</f>
        <v>0</v>
      </c>
      <c r="D892" s="42">
        <f t="shared" si="119"/>
        <v>0</v>
      </c>
      <c r="E892" s="42">
        <f t="shared" si="119"/>
        <v>14</v>
      </c>
      <c r="F892" s="42">
        <f t="shared" si="119"/>
        <v>1</v>
      </c>
      <c r="G892" s="42">
        <f>SUM(G874:G889)</f>
        <v>0</v>
      </c>
      <c r="H892" s="42">
        <f t="shared" si="119"/>
        <v>1</v>
      </c>
      <c r="I892" s="42">
        <f t="shared" si="119"/>
        <v>0</v>
      </c>
      <c r="J892" s="42">
        <f t="shared" si="119"/>
        <v>3</v>
      </c>
      <c r="K892" s="42">
        <f t="shared" si="119"/>
        <v>55</v>
      </c>
      <c r="L892" s="42">
        <f t="shared" si="119"/>
        <v>0</v>
      </c>
      <c r="M892" s="42">
        <f t="shared" si="119"/>
        <v>0</v>
      </c>
      <c r="N892" s="42">
        <f t="shared" si="119"/>
        <v>1</v>
      </c>
      <c r="O892" s="42">
        <f t="shared" si="119"/>
        <v>0</v>
      </c>
      <c r="P892" s="42">
        <f t="shared" si="119"/>
        <v>0</v>
      </c>
      <c r="Q892" s="42">
        <f t="shared" si="119"/>
        <v>0</v>
      </c>
      <c r="R892" s="42">
        <f t="shared" si="119"/>
        <v>0</v>
      </c>
      <c r="S892" s="43">
        <f t="shared" si="119"/>
        <v>10</v>
      </c>
      <c r="T892" s="43">
        <f t="shared" si="119"/>
        <v>0</v>
      </c>
      <c r="U892" s="42">
        <f t="shared" si="119"/>
        <v>85</v>
      </c>
    </row>
    <row r="893" spans="1:21" s="71" customFormat="1" ht="19.5" customHeight="1" x14ac:dyDescent="0.45">
      <c r="A893" s="42"/>
      <c r="B893" s="44" t="s">
        <v>169</v>
      </c>
      <c r="C893" s="42">
        <f t="shared" ref="C893:U893" si="120">SUM(C873+C892)</f>
        <v>1</v>
      </c>
      <c r="D893" s="42">
        <f t="shared" si="120"/>
        <v>0</v>
      </c>
      <c r="E893" s="42">
        <f t="shared" si="120"/>
        <v>14</v>
      </c>
      <c r="F893" s="42">
        <f t="shared" si="120"/>
        <v>1</v>
      </c>
      <c r="G893" s="42">
        <f>SUM(G873+G892)</f>
        <v>0</v>
      </c>
      <c r="H893" s="42">
        <f t="shared" si="120"/>
        <v>1</v>
      </c>
      <c r="I893" s="42">
        <f t="shared" si="120"/>
        <v>0</v>
      </c>
      <c r="J893" s="42">
        <f t="shared" si="120"/>
        <v>7</v>
      </c>
      <c r="K893" s="42">
        <f t="shared" si="120"/>
        <v>71</v>
      </c>
      <c r="L893" s="42">
        <f t="shared" si="120"/>
        <v>0</v>
      </c>
      <c r="M893" s="42">
        <f t="shared" si="120"/>
        <v>0</v>
      </c>
      <c r="N893" s="42">
        <f t="shared" si="120"/>
        <v>1</v>
      </c>
      <c r="O893" s="42">
        <f t="shared" si="120"/>
        <v>0</v>
      </c>
      <c r="P893" s="42">
        <f t="shared" si="120"/>
        <v>0</v>
      </c>
      <c r="Q893" s="42">
        <f t="shared" si="120"/>
        <v>1</v>
      </c>
      <c r="R893" s="42">
        <f t="shared" si="120"/>
        <v>0</v>
      </c>
      <c r="S893" s="43">
        <f t="shared" si="120"/>
        <v>15</v>
      </c>
      <c r="T893" s="43">
        <f t="shared" si="120"/>
        <v>1</v>
      </c>
      <c r="U893" s="42">
        <f t="shared" si="120"/>
        <v>113</v>
      </c>
    </row>
    <row r="894" spans="1:21" s="71" customFormat="1" ht="19.5" customHeight="1" x14ac:dyDescent="0.45">
      <c r="A894" s="49"/>
      <c r="B894" s="50"/>
      <c r="C894" s="49"/>
      <c r="D894" s="49"/>
      <c r="E894" s="45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51"/>
      <c r="T894" s="51"/>
      <c r="U894" s="49"/>
    </row>
    <row r="895" spans="1:21" s="71" customFormat="1" ht="19.5" customHeight="1" x14ac:dyDescent="0.45">
      <c r="A895" s="45"/>
      <c r="B895" s="46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7"/>
      <c r="T895" s="47"/>
      <c r="U895" s="45"/>
    </row>
    <row r="896" spans="1:21" s="71" customFormat="1" ht="19.5" customHeight="1" x14ac:dyDescent="0.45">
      <c r="A896" s="30">
        <v>33</v>
      </c>
      <c r="B896" s="31" t="s">
        <v>688</v>
      </c>
      <c r="C896" s="28">
        <v>1</v>
      </c>
      <c r="D896" s="28"/>
      <c r="E896" s="28"/>
      <c r="F896" s="28"/>
      <c r="G896" s="28"/>
      <c r="H896" s="28"/>
      <c r="I896" s="28"/>
      <c r="J896" s="28">
        <v>4</v>
      </c>
      <c r="K896" s="28">
        <v>16</v>
      </c>
      <c r="L896" s="28"/>
      <c r="M896" s="28"/>
      <c r="N896" s="28"/>
      <c r="O896" s="28"/>
      <c r="P896" s="28"/>
      <c r="Q896" s="28">
        <v>1</v>
      </c>
      <c r="R896" s="28"/>
      <c r="S896" s="33">
        <v>3</v>
      </c>
      <c r="T896" s="33">
        <v>1</v>
      </c>
      <c r="U896" s="72">
        <f t="shared" ref="U896:U905" si="121">SUM(C896:T896)</f>
        <v>26</v>
      </c>
    </row>
    <row r="897" spans="1:21" s="71" customFormat="1" ht="19.5" customHeight="1" x14ac:dyDescent="0.45">
      <c r="A897" s="28"/>
      <c r="B897" s="34" t="s">
        <v>687</v>
      </c>
      <c r="C897" s="36"/>
      <c r="D897" s="36"/>
      <c r="E897" s="36">
        <v>1</v>
      </c>
      <c r="F897" s="36"/>
      <c r="G897" s="36"/>
      <c r="H897" s="36"/>
      <c r="I897" s="36"/>
      <c r="J897" s="36">
        <v>1</v>
      </c>
      <c r="K897" s="36">
        <v>4</v>
      </c>
      <c r="L897" s="36"/>
      <c r="M897" s="36">
        <v>0</v>
      </c>
      <c r="N897" s="36"/>
      <c r="O897" s="36"/>
      <c r="P897" s="36"/>
      <c r="Q897" s="36"/>
      <c r="R897" s="36"/>
      <c r="S897" s="37"/>
      <c r="T897" s="37"/>
      <c r="U897" s="73">
        <f t="shared" si="121"/>
        <v>6</v>
      </c>
    </row>
    <row r="898" spans="1:21" s="71" customFormat="1" ht="19.5" customHeight="1" x14ac:dyDescent="0.45">
      <c r="A898" s="28"/>
      <c r="B898" s="34" t="s">
        <v>686</v>
      </c>
      <c r="C898" s="36"/>
      <c r="D898" s="36"/>
      <c r="E898" s="36">
        <v>1</v>
      </c>
      <c r="F898" s="36"/>
      <c r="G898" s="36"/>
      <c r="H898" s="36"/>
      <c r="I898" s="36"/>
      <c r="J898" s="36">
        <v>1</v>
      </c>
      <c r="K898" s="36">
        <v>4</v>
      </c>
      <c r="L898" s="36"/>
      <c r="M898" s="36"/>
      <c r="N898" s="36"/>
      <c r="O898" s="36"/>
      <c r="P898" s="36"/>
      <c r="Q898" s="36"/>
      <c r="R898" s="36"/>
      <c r="S898" s="37">
        <v>1</v>
      </c>
      <c r="T898" s="37"/>
      <c r="U898" s="73">
        <f t="shared" si="121"/>
        <v>7</v>
      </c>
    </row>
    <row r="899" spans="1:21" s="71" customFormat="1" ht="19.5" customHeight="1" x14ac:dyDescent="0.45">
      <c r="A899" s="28"/>
      <c r="B899" s="34" t="s">
        <v>685</v>
      </c>
      <c r="C899" s="36"/>
      <c r="D899" s="36"/>
      <c r="E899" s="36">
        <v>1</v>
      </c>
      <c r="F899" s="36"/>
      <c r="G899" s="36"/>
      <c r="H899" s="36"/>
      <c r="I899" s="36"/>
      <c r="J899" s="36"/>
      <c r="K899" s="36">
        <v>5</v>
      </c>
      <c r="L899" s="36"/>
      <c r="M899" s="36"/>
      <c r="N899" s="36"/>
      <c r="O899" s="36"/>
      <c r="P899" s="36"/>
      <c r="Q899" s="36"/>
      <c r="R899" s="36"/>
      <c r="S899" s="37">
        <v>1</v>
      </c>
      <c r="T899" s="37"/>
      <c r="U899" s="73">
        <f t="shared" si="121"/>
        <v>7</v>
      </c>
    </row>
    <row r="900" spans="1:21" s="71" customFormat="1" ht="19.5" customHeight="1" x14ac:dyDescent="0.45">
      <c r="A900" s="28"/>
      <c r="B900" s="34" t="s">
        <v>684</v>
      </c>
      <c r="C900" s="36"/>
      <c r="D900" s="36"/>
      <c r="E900" s="36">
        <v>1</v>
      </c>
      <c r="F900" s="36"/>
      <c r="G900" s="36"/>
      <c r="H900" s="36"/>
      <c r="I900" s="36"/>
      <c r="J900" s="36">
        <v>1</v>
      </c>
      <c r="K900" s="36">
        <v>8</v>
      </c>
      <c r="L900" s="36"/>
      <c r="M900" s="36"/>
      <c r="N900" s="36"/>
      <c r="O900" s="36"/>
      <c r="P900" s="36"/>
      <c r="Q900" s="36"/>
      <c r="R900" s="36"/>
      <c r="S900" s="37">
        <v>1</v>
      </c>
      <c r="T900" s="37"/>
      <c r="U900" s="73">
        <f t="shared" si="121"/>
        <v>11</v>
      </c>
    </row>
    <row r="901" spans="1:21" s="71" customFormat="1" ht="19.5" customHeight="1" x14ac:dyDescent="0.45">
      <c r="A901" s="28"/>
      <c r="B901" s="34" t="s">
        <v>683</v>
      </c>
      <c r="C901" s="36"/>
      <c r="D901" s="36"/>
      <c r="E901" s="36">
        <v>1</v>
      </c>
      <c r="F901" s="36"/>
      <c r="G901" s="36"/>
      <c r="H901" s="36"/>
      <c r="I901" s="36"/>
      <c r="J901" s="36"/>
      <c r="K901" s="36">
        <v>4</v>
      </c>
      <c r="L901" s="36"/>
      <c r="M901" s="36"/>
      <c r="N901" s="36"/>
      <c r="O901" s="36"/>
      <c r="P901" s="36"/>
      <c r="Q901" s="36"/>
      <c r="R901" s="36"/>
      <c r="S901" s="37">
        <v>1</v>
      </c>
      <c r="T901" s="37"/>
      <c r="U901" s="73">
        <f t="shared" si="121"/>
        <v>6</v>
      </c>
    </row>
    <row r="902" spans="1:21" s="71" customFormat="1" ht="19.5" customHeight="1" x14ac:dyDescent="0.45">
      <c r="A902" s="28"/>
      <c r="B902" s="34" t="s">
        <v>682</v>
      </c>
      <c r="C902" s="36"/>
      <c r="D902" s="36"/>
      <c r="E902" s="36">
        <v>1</v>
      </c>
      <c r="F902" s="36"/>
      <c r="G902" s="36"/>
      <c r="H902" s="36"/>
      <c r="I902" s="36"/>
      <c r="J902" s="36"/>
      <c r="K902" s="36">
        <v>6</v>
      </c>
      <c r="L902" s="36"/>
      <c r="M902" s="36"/>
      <c r="N902" s="36"/>
      <c r="O902" s="36"/>
      <c r="P902" s="36"/>
      <c r="Q902" s="36"/>
      <c r="R902" s="36"/>
      <c r="S902" s="37"/>
      <c r="T902" s="37"/>
      <c r="U902" s="73">
        <f t="shared" si="121"/>
        <v>7</v>
      </c>
    </row>
    <row r="903" spans="1:21" s="71" customFormat="1" ht="19.5" customHeight="1" x14ac:dyDescent="0.45">
      <c r="A903" s="28"/>
      <c r="B903" s="34" t="s">
        <v>681</v>
      </c>
      <c r="C903" s="36"/>
      <c r="D903" s="36"/>
      <c r="E903" s="36">
        <v>1</v>
      </c>
      <c r="F903" s="36"/>
      <c r="G903" s="36"/>
      <c r="H903" s="36"/>
      <c r="I903" s="36"/>
      <c r="J903" s="36"/>
      <c r="K903" s="36">
        <v>3</v>
      </c>
      <c r="L903" s="36"/>
      <c r="M903" s="36"/>
      <c r="N903" s="36"/>
      <c r="O903" s="36"/>
      <c r="P903" s="36"/>
      <c r="Q903" s="36"/>
      <c r="R903" s="36"/>
      <c r="S903" s="37">
        <v>1</v>
      </c>
      <c r="T903" s="37"/>
      <c r="U903" s="73">
        <f t="shared" si="121"/>
        <v>5</v>
      </c>
    </row>
    <row r="904" spans="1:21" s="71" customFormat="1" ht="19.5" customHeight="1" x14ac:dyDescent="0.45">
      <c r="A904" s="28"/>
      <c r="B904" s="34" t="s">
        <v>680</v>
      </c>
      <c r="C904" s="36"/>
      <c r="D904" s="36"/>
      <c r="E904" s="36">
        <v>1</v>
      </c>
      <c r="F904" s="36"/>
      <c r="G904" s="36"/>
      <c r="H904" s="36"/>
      <c r="I904" s="36"/>
      <c r="J904" s="36"/>
      <c r="K904" s="36">
        <v>4</v>
      </c>
      <c r="L904" s="36"/>
      <c r="M904" s="36"/>
      <c r="N904" s="36"/>
      <c r="O904" s="36"/>
      <c r="P904" s="36"/>
      <c r="Q904" s="36"/>
      <c r="R904" s="36"/>
      <c r="S904" s="37"/>
      <c r="T904" s="37"/>
      <c r="U904" s="73">
        <f t="shared" si="121"/>
        <v>5</v>
      </c>
    </row>
    <row r="905" spans="1:21" s="71" customFormat="1" ht="19.5" customHeight="1" x14ac:dyDescent="0.45">
      <c r="A905" s="28"/>
      <c r="B905" s="34" t="s">
        <v>679</v>
      </c>
      <c r="C905" s="36"/>
      <c r="D905" s="36"/>
      <c r="E905" s="36"/>
      <c r="F905" s="36">
        <v>1</v>
      </c>
      <c r="G905" s="36"/>
      <c r="H905" s="36"/>
      <c r="I905" s="36"/>
      <c r="J905" s="36"/>
      <c r="K905" s="36">
        <v>3</v>
      </c>
      <c r="L905" s="36"/>
      <c r="M905" s="36"/>
      <c r="N905" s="36"/>
      <c r="O905" s="36"/>
      <c r="P905" s="36"/>
      <c r="Q905" s="36"/>
      <c r="R905" s="36"/>
      <c r="S905" s="37"/>
      <c r="T905" s="37"/>
      <c r="U905" s="73">
        <f t="shared" si="121"/>
        <v>4</v>
      </c>
    </row>
    <row r="906" spans="1:21" s="71" customFormat="1" ht="19.5" customHeight="1" x14ac:dyDescent="0.45">
      <c r="A906" s="28"/>
      <c r="B906" s="41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33"/>
      <c r="T906" s="33"/>
      <c r="U906" s="72"/>
    </row>
    <row r="907" spans="1:21" s="71" customFormat="1" ht="19.5" customHeight="1" x14ac:dyDescent="0.45">
      <c r="A907" s="28"/>
      <c r="B907" s="41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33"/>
      <c r="T907" s="33"/>
      <c r="U907" s="72"/>
    </row>
    <row r="908" spans="1:21" s="71" customFormat="1" ht="19.5" customHeight="1" x14ac:dyDescent="0.45">
      <c r="A908" s="28"/>
      <c r="B908" s="41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33"/>
      <c r="T908" s="33"/>
      <c r="U908" s="72"/>
    </row>
    <row r="909" spans="1:21" s="71" customFormat="1" ht="19.5" customHeight="1" x14ac:dyDescent="0.45">
      <c r="A909" s="28"/>
      <c r="B909" s="41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33"/>
      <c r="T909" s="33"/>
      <c r="U909" s="72"/>
    </row>
    <row r="910" spans="1:21" s="71" customFormat="1" ht="19.5" customHeight="1" x14ac:dyDescent="0.45">
      <c r="A910" s="28"/>
      <c r="B910" s="41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33"/>
      <c r="T910" s="33"/>
      <c r="U910" s="72"/>
    </row>
    <row r="911" spans="1:21" s="71" customFormat="1" ht="19.5" customHeight="1" x14ac:dyDescent="0.45">
      <c r="A911" s="28"/>
      <c r="B911" s="41" t="s">
        <v>216</v>
      </c>
      <c r="C911" s="42">
        <f t="shared" ref="C911:I911" si="122">SUM(C897:C905)</f>
        <v>0</v>
      </c>
      <c r="D911" s="42">
        <f t="shared" si="122"/>
        <v>0</v>
      </c>
      <c r="E911" s="42">
        <f t="shared" si="122"/>
        <v>8</v>
      </c>
      <c r="F911" s="42">
        <f t="shared" si="122"/>
        <v>1</v>
      </c>
      <c r="G911" s="42">
        <f>SUM(G897:G905)</f>
        <v>0</v>
      </c>
      <c r="H911" s="42">
        <f t="shared" si="122"/>
        <v>0</v>
      </c>
      <c r="I911" s="42">
        <f t="shared" si="122"/>
        <v>0</v>
      </c>
      <c r="J911" s="42">
        <f>SUM(J897:J905)</f>
        <v>3</v>
      </c>
      <c r="K911" s="42">
        <f t="shared" ref="K911:U911" si="123">SUM(K897:K905)</f>
        <v>41</v>
      </c>
      <c r="L911" s="42">
        <f t="shared" si="123"/>
        <v>0</v>
      </c>
      <c r="M911" s="42">
        <f t="shared" si="123"/>
        <v>0</v>
      </c>
      <c r="N911" s="42">
        <f t="shared" si="123"/>
        <v>0</v>
      </c>
      <c r="O911" s="42">
        <f t="shared" si="123"/>
        <v>0</v>
      </c>
      <c r="P911" s="42">
        <f t="shared" si="123"/>
        <v>0</v>
      </c>
      <c r="Q911" s="42">
        <f t="shared" si="123"/>
        <v>0</v>
      </c>
      <c r="R911" s="42">
        <f>SUM(R897:R905)</f>
        <v>0</v>
      </c>
      <c r="S911" s="43">
        <f t="shared" si="123"/>
        <v>5</v>
      </c>
      <c r="T911" s="43">
        <f t="shared" si="123"/>
        <v>0</v>
      </c>
      <c r="U911" s="74">
        <f t="shared" si="123"/>
        <v>58</v>
      </c>
    </row>
    <row r="912" spans="1:21" s="71" customFormat="1" ht="19.5" customHeight="1" x14ac:dyDescent="0.45">
      <c r="A912" s="42"/>
      <c r="B912" s="44" t="s">
        <v>169</v>
      </c>
      <c r="C912" s="42">
        <f t="shared" ref="C912:U912" si="124">SUM(C896+C911)</f>
        <v>1</v>
      </c>
      <c r="D912" s="42">
        <f t="shared" si="124"/>
        <v>0</v>
      </c>
      <c r="E912" s="42">
        <f t="shared" si="124"/>
        <v>8</v>
      </c>
      <c r="F912" s="42">
        <f t="shared" si="124"/>
        <v>1</v>
      </c>
      <c r="G912" s="42">
        <f>SUM(G896+G911)</f>
        <v>0</v>
      </c>
      <c r="H912" s="42">
        <f t="shared" si="124"/>
        <v>0</v>
      </c>
      <c r="I912" s="42">
        <f t="shared" si="124"/>
        <v>0</v>
      </c>
      <c r="J912" s="42">
        <f t="shared" si="124"/>
        <v>7</v>
      </c>
      <c r="K912" s="42">
        <f t="shared" si="124"/>
        <v>57</v>
      </c>
      <c r="L912" s="42">
        <f t="shared" si="124"/>
        <v>0</v>
      </c>
      <c r="M912" s="42">
        <f t="shared" si="124"/>
        <v>0</v>
      </c>
      <c r="N912" s="42">
        <f t="shared" si="124"/>
        <v>0</v>
      </c>
      <c r="O912" s="42">
        <f t="shared" si="124"/>
        <v>0</v>
      </c>
      <c r="P912" s="42">
        <f t="shared" si="124"/>
        <v>0</v>
      </c>
      <c r="Q912" s="42">
        <f t="shared" si="124"/>
        <v>1</v>
      </c>
      <c r="R912" s="42">
        <f>SUM(R896+R911)</f>
        <v>0</v>
      </c>
      <c r="S912" s="43">
        <f t="shared" si="124"/>
        <v>8</v>
      </c>
      <c r="T912" s="43">
        <f t="shared" si="124"/>
        <v>1</v>
      </c>
      <c r="U912" s="74">
        <f t="shared" si="124"/>
        <v>84</v>
      </c>
    </row>
    <row r="913" spans="1:21" s="71" customFormat="1" ht="19.5" customHeight="1" x14ac:dyDescent="0.45">
      <c r="A913" s="49"/>
      <c r="B913" s="50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5"/>
      <c r="Q913" s="45"/>
      <c r="R913" s="45"/>
      <c r="S913" s="51"/>
      <c r="T913" s="51"/>
      <c r="U913" s="49"/>
    </row>
    <row r="914" spans="1:21" s="71" customFormat="1" ht="19.5" customHeight="1" x14ac:dyDescent="0.45">
      <c r="A914" s="45"/>
      <c r="B914" s="46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7"/>
      <c r="T914" s="47"/>
      <c r="U914" s="45"/>
    </row>
    <row r="915" spans="1:21" s="71" customFormat="1" ht="19.5" customHeight="1" x14ac:dyDescent="0.45">
      <c r="A915" s="45"/>
      <c r="B915" s="46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7"/>
      <c r="T915" s="47"/>
      <c r="U915" s="45"/>
    </row>
    <row r="916" spans="1:21" s="71" customFormat="1" ht="19.5" customHeight="1" x14ac:dyDescent="0.45">
      <c r="A916" s="45"/>
      <c r="B916" s="46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7"/>
      <c r="T916" s="47"/>
      <c r="U916" s="45"/>
    </row>
    <row r="917" spans="1:21" s="71" customFormat="1" ht="19.5" customHeight="1" x14ac:dyDescent="0.45">
      <c r="A917" s="45"/>
      <c r="B917" s="46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7"/>
      <c r="T917" s="47"/>
      <c r="U917" s="45"/>
    </row>
    <row r="918" spans="1:21" s="71" customFormat="1" ht="19.5" customHeight="1" x14ac:dyDescent="0.45">
      <c r="A918" s="45"/>
      <c r="B918" s="46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7"/>
      <c r="T918" s="47"/>
      <c r="U918" s="45"/>
    </row>
    <row r="919" spans="1:21" s="71" customFormat="1" ht="19.5" customHeight="1" x14ac:dyDescent="0.45">
      <c r="A919" s="45"/>
      <c r="B919" s="46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7"/>
      <c r="T919" s="47"/>
      <c r="U919" s="45"/>
    </row>
    <row r="920" spans="1:21" s="71" customFormat="1" ht="19.5" customHeight="1" x14ac:dyDescent="0.45">
      <c r="A920" s="28"/>
      <c r="B920" s="41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33"/>
      <c r="T920" s="33"/>
      <c r="U920" s="28"/>
    </row>
    <row r="921" spans="1:21" s="71" customFormat="1" ht="19.5" customHeight="1" x14ac:dyDescent="0.45">
      <c r="A921" s="30">
        <v>34</v>
      </c>
      <c r="B921" s="31" t="s">
        <v>678</v>
      </c>
      <c r="C921" s="32">
        <v>1</v>
      </c>
      <c r="D921" s="32"/>
      <c r="E921" s="28"/>
      <c r="F921" s="28"/>
      <c r="G921" s="28"/>
      <c r="H921" s="28"/>
      <c r="I921" s="28"/>
      <c r="J921" s="28">
        <v>3</v>
      </c>
      <c r="K921" s="32">
        <v>17</v>
      </c>
      <c r="L921" s="28"/>
      <c r="M921" s="28"/>
      <c r="N921" s="28"/>
      <c r="O921" s="28"/>
      <c r="P921" s="28"/>
      <c r="Q921" s="28">
        <v>1</v>
      </c>
      <c r="R921" s="28"/>
      <c r="S921" s="33">
        <v>2</v>
      </c>
      <c r="T921" s="33">
        <v>1</v>
      </c>
      <c r="U921" s="28">
        <f t="shared" ref="U921:U929" si="125">SUM(C921:T921)</f>
        <v>25</v>
      </c>
    </row>
    <row r="922" spans="1:21" s="71" customFormat="1" ht="19.5" customHeight="1" x14ac:dyDescent="0.45">
      <c r="A922" s="28"/>
      <c r="B922" s="34" t="s">
        <v>677</v>
      </c>
      <c r="C922" s="36"/>
      <c r="D922" s="36"/>
      <c r="E922" s="36">
        <v>1</v>
      </c>
      <c r="F922" s="36"/>
      <c r="G922" s="36"/>
      <c r="H922" s="36"/>
      <c r="I922" s="36"/>
      <c r="J922" s="36"/>
      <c r="K922" s="36">
        <v>4</v>
      </c>
      <c r="L922" s="36"/>
      <c r="M922" s="36">
        <v>0</v>
      </c>
      <c r="N922" s="36"/>
      <c r="O922" s="35"/>
      <c r="P922" s="36"/>
      <c r="Q922" s="36"/>
      <c r="R922" s="36"/>
      <c r="S922" s="37"/>
      <c r="T922" s="37"/>
      <c r="U922" s="36">
        <f t="shared" si="125"/>
        <v>5</v>
      </c>
    </row>
    <row r="923" spans="1:21" s="71" customFormat="1" ht="19.5" customHeight="1" x14ac:dyDescent="0.45">
      <c r="A923" s="28"/>
      <c r="B923" s="34" t="s">
        <v>676</v>
      </c>
      <c r="C923" s="36"/>
      <c r="D923" s="36"/>
      <c r="E923" s="36">
        <v>1</v>
      </c>
      <c r="F923" s="36"/>
      <c r="G923" s="36"/>
      <c r="H923" s="36"/>
      <c r="I923" s="36"/>
      <c r="J923" s="36"/>
      <c r="K923" s="36">
        <v>4</v>
      </c>
      <c r="L923" s="36"/>
      <c r="M923" s="36"/>
      <c r="N923" s="36"/>
      <c r="O923" s="35"/>
      <c r="P923" s="36"/>
      <c r="Q923" s="36"/>
      <c r="R923" s="36"/>
      <c r="S923" s="37">
        <v>1</v>
      </c>
      <c r="T923" s="37"/>
      <c r="U923" s="36">
        <f t="shared" si="125"/>
        <v>6</v>
      </c>
    </row>
    <row r="924" spans="1:21" s="71" customFormat="1" ht="19.5" customHeight="1" x14ac:dyDescent="0.45">
      <c r="A924" s="28"/>
      <c r="B924" s="34" t="s">
        <v>675</v>
      </c>
      <c r="C924" s="36"/>
      <c r="D924" s="36"/>
      <c r="E924" s="36">
        <v>1</v>
      </c>
      <c r="F924" s="36"/>
      <c r="G924" s="36"/>
      <c r="H924" s="36"/>
      <c r="I924" s="36"/>
      <c r="J924" s="36">
        <v>1</v>
      </c>
      <c r="K924" s="36">
        <v>3</v>
      </c>
      <c r="L924" s="36"/>
      <c r="M924" s="36"/>
      <c r="N924" s="36"/>
      <c r="O924" s="35"/>
      <c r="P924" s="36"/>
      <c r="Q924" s="36"/>
      <c r="R924" s="36"/>
      <c r="S924" s="37">
        <v>0</v>
      </c>
      <c r="T924" s="37"/>
      <c r="U924" s="36">
        <f t="shared" si="125"/>
        <v>5</v>
      </c>
    </row>
    <row r="925" spans="1:21" s="71" customFormat="1" ht="19.5" customHeight="1" x14ac:dyDescent="0.45">
      <c r="A925" s="28"/>
      <c r="B925" s="34" t="s">
        <v>674</v>
      </c>
      <c r="C925" s="36"/>
      <c r="D925" s="36"/>
      <c r="E925" s="36">
        <v>1</v>
      </c>
      <c r="F925" s="36"/>
      <c r="G925" s="36"/>
      <c r="H925" s="36"/>
      <c r="I925" s="36"/>
      <c r="J925" s="36"/>
      <c r="K925" s="36">
        <v>4</v>
      </c>
      <c r="L925" s="36"/>
      <c r="M925" s="36"/>
      <c r="N925" s="36"/>
      <c r="O925" s="35"/>
      <c r="P925" s="36"/>
      <c r="Q925" s="36"/>
      <c r="R925" s="36"/>
      <c r="S925" s="37">
        <v>1</v>
      </c>
      <c r="T925" s="37"/>
      <c r="U925" s="36">
        <f t="shared" si="125"/>
        <v>6</v>
      </c>
    </row>
    <row r="926" spans="1:21" s="71" customFormat="1" ht="19.5" customHeight="1" x14ac:dyDescent="0.45">
      <c r="A926" s="28"/>
      <c r="B926" s="34" t="s">
        <v>673</v>
      </c>
      <c r="C926" s="36"/>
      <c r="D926" s="36"/>
      <c r="E926" s="36">
        <v>1</v>
      </c>
      <c r="F926" s="36"/>
      <c r="G926" s="36"/>
      <c r="H926" s="36"/>
      <c r="I926" s="36"/>
      <c r="J926" s="36"/>
      <c r="K926" s="36">
        <v>3</v>
      </c>
      <c r="L926" s="36"/>
      <c r="M926" s="36"/>
      <c r="N926" s="36"/>
      <c r="O926" s="35"/>
      <c r="P926" s="36"/>
      <c r="Q926" s="36"/>
      <c r="R926" s="36"/>
      <c r="S926" s="37">
        <v>1</v>
      </c>
      <c r="T926" s="37"/>
      <c r="U926" s="36">
        <f t="shared" si="125"/>
        <v>5</v>
      </c>
    </row>
    <row r="927" spans="1:21" s="71" customFormat="1" ht="19.5" customHeight="1" x14ac:dyDescent="0.45">
      <c r="A927" s="28"/>
      <c r="B927" s="34" t="s">
        <v>672</v>
      </c>
      <c r="C927" s="36"/>
      <c r="D927" s="36"/>
      <c r="E927" s="36">
        <v>1</v>
      </c>
      <c r="F927" s="36"/>
      <c r="G927" s="36"/>
      <c r="H927" s="36"/>
      <c r="I927" s="36"/>
      <c r="J927" s="36">
        <v>1</v>
      </c>
      <c r="K927" s="36">
        <v>4</v>
      </c>
      <c r="L927" s="36"/>
      <c r="M927" s="36"/>
      <c r="N927" s="36"/>
      <c r="O927" s="35"/>
      <c r="P927" s="36"/>
      <c r="Q927" s="36"/>
      <c r="R927" s="36"/>
      <c r="S927" s="37">
        <v>1</v>
      </c>
      <c r="T927" s="37"/>
      <c r="U927" s="36">
        <f t="shared" si="125"/>
        <v>7</v>
      </c>
    </row>
    <row r="928" spans="1:21" s="71" customFormat="1" ht="19.5" customHeight="1" x14ac:dyDescent="0.45">
      <c r="A928" s="28"/>
      <c r="B928" s="34" t="s">
        <v>671</v>
      </c>
      <c r="C928" s="36"/>
      <c r="D928" s="36"/>
      <c r="E928" s="36">
        <v>1</v>
      </c>
      <c r="F928" s="36"/>
      <c r="G928" s="36"/>
      <c r="H928" s="36"/>
      <c r="I928" s="36"/>
      <c r="J928" s="36"/>
      <c r="K928" s="36">
        <v>4</v>
      </c>
      <c r="L928" s="36"/>
      <c r="M928" s="36"/>
      <c r="N928" s="36"/>
      <c r="O928" s="35"/>
      <c r="P928" s="36"/>
      <c r="Q928" s="36"/>
      <c r="R928" s="36"/>
      <c r="S928" s="37"/>
      <c r="T928" s="37"/>
      <c r="U928" s="36">
        <f t="shared" si="125"/>
        <v>5</v>
      </c>
    </row>
    <row r="929" spans="1:21" s="71" customFormat="1" ht="19.5" customHeight="1" x14ac:dyDescent="0.45">
      <c r="A929" s="28"/>
      <c r="B929" s="34" t="s">
        <v>670</v>
      </c>
      <c r="C929" s="36"/>
      <c r="D929" s="36"/>
      <c r="E929" s="36">
        <v>1</v>
      </c>
      <c r="F929" s="36"/>
      <c r="G929" s="36"/>
      <c r="H929" s="36"/>
      <c r="I929" s="36"/>
      <c r="J929" s="36">
        <v>1</v>
      </c>
      <c r="K929" s="36">
        <v>3</v>
      </c>
      <c r="L929" s="36"/>
      <c r="M929" s="36"/>
      <c r="N929" s="36"/>
      <c r="O929" s="35"/>
      <c r="P929" s="36"/>
      <c r="Q929" s="36"/>
      <c r="R929" s="36"/>
      <c r="S929" s="37">
        <v>1</v>
      </c>
      <c r="T929" s="37"/>
      <c r="U929" s="36">
        <f t="shared" si="125"/>
        <v>6</v>
      </c>
    </row>
    <row r="930" spans="1:21" s="71" customFormat="1" ht="19.5" customHeight="1" x14ac:dyDescent="0.45">
      <c r="A930" s="28"/>
      <c r="B930" s="41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33"/>
      <c r="T930" s="33"/>
      <c r="U930" s="28"/>
    </row>
    <row r="931" spans="1:21" s="71" customFormat="1" ht="19.5" customHeight="1" x14ac:dyDescent="0.45">
      <c r="A931" s="28"/>
      <c r="B931" s="41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33"/>
      <c r="T931" s="33"/>
      <c r="U931" s="28"/>
    </row>
    <row r="932" spans="1:21" s="71" customFormat="1" ht="19.5" customHeight="1" x14ac:dyDescent="0.45">
      <c r="A932" s="28"/>
      <c r="B932" s="41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33"/>
      <c r="T932" s="33"/>
      <c r="U932" s="28"/>
    </row>
    <row r="933" spans="1:21" s="71" customFormat="1" ht="19.5" customHeight="1" x14ac:dyDescent="0.45">
      <c r="A933" s="28"/>
      <c r="B933" s="41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33"/>
      <c r="T933" s="33"/>
      <c r="U933" s="28"/>
    </row>
    <row r="934" spans="1:21" s="71" customFormat="1" ht="19.5" customHeight="1" x14ac:dyDescent="0.45">
      <c r="A934" s="28"/>
      <c r="B934" s="41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33"/>
      <c r="T934" s="33"/>
      <c r="U934" s="28"/>
    </row>
    <row r="935" spans="1:21" s="71" customFormat="1" ht="19.5" customHeight="1" x14ac:dyDescent="0.45">
      <c r="A935" s="28"/>
      <c r="B935" s="41" t="s">
        <v>206</v>
      </c>
      <c r="C935" s="42">
        <f t="shared" ref="C935:I935" si="126">SUM(C922:C929)</f>
        <v>0</v>
      </c>
      <c r="D935" s="42">
        <f t="shared" si="126"/>
        <v>0</v>
      </c>
      <c r="E935" s="42">
        <f t="shared" si="126"/>
        <v>8</v>
      </c>
      <c r="F935" s="42">
        <f t="shared" si="126"/>
        <v>0</v>
      </c>
      <c r="G935" s="42">
        <f>SUM(G922:G929)</f>
        <v>0</v>
      </c>
      <c r="H935" s="42">
        <f t="shared" si="126"/>
        <v>0</v>
      </c>
      <c r="I935" s="42">
        <f t="shared" si="126"/>
        <v>0</v>
      </c>
      <c r="J935" s="42">
        <f>SUM(J922:J929)</f>
        <v>3</v>
      </c>
      <c r="K935" s="42">
        <f t="shared" ref="K935:U935" si="127">SUM(K922:K929)</f>
        <v>29</v>
      </c>
      <c r="L935" s="42">
        <f t="shared" si="127"/>
        <v>0</v>
      </c>
      <c r="M935" s="42">
        <f t="shared" si="127"/>
        <v>0</v>
      </c>
      <c r="N935" s="42">
        <f t="shared" si="127"/>
        <v>0</v>
      </c>
      <c r="O935" s="42">
        <f t="shared" si="127"/>
        <v>0</v>
      </c>
      <c r="P935" s="42">
        <f t="shared" si="127"/>
        <v>0</v>
      </c>
      <c r="Q935" s="42">
        <f t="shared" si="127"/>
        <v>0</v>
      </c>
      <c r="R935" s="42">
        <f>SUM(R922:R929)</f>
        <v>0</v>
      </c>
      <c r="S935" s="43">
        <f t="shared" si="127"/>
        <v>5</v>
      </c>
      <c r="T935" s="43">
        <f t="shared" si="127"/>
        <v>0</v>
      </c>
      <c r="U935" s="42">
        <f t="shared" si="127"/>
        <v>45</v>
      </c>
    </row>
    <row r="936" spans="1:21" s="71" customFormat="1" ht="19.5" customHeight="1" x14ac:dyDescent="0.45">
      <c r="A936" s="42"/>
      <c r="B936" s="44" t="s">
        <v>169</v>
      </c>
      <c r="C936" s="42">
        <f t="shared" ref="C936:U936" si="128">SUM(C921+C935)</f>
        <v>1</v>
      </c>
      <c r="D936" s="42">
        <f t="shared" si="128"/>
        <v>0</v>
      </c>
      <c r="E936" s="42">
        <f t="shared" si="128"/>
        <v>8</v>
      </c>
      <c r="F936" s="42">
        <f t="shared" si="128"/>
        <v>0</v>
      </c>
      <c r="G936" s="42">
        <f>SUM(G921+G935)</f>
        <v>0</v>
      </c>
      <c r="H936" s="42">
        <f t="shared" si="128"/>
        <v>0</v>
      </c>
      <c r="I936" s="42">
        <f t="shared" si="128"/>
        <v>0</v>
      </c>
      <c r="J936" s="42">
        <f t="shared" si="128"/>
        <v>6</v>
      </c>
      <c r="K936" s="42">
        <f t="shared" si="128"/>
        <v>46</v>
      </c>
      <c r="L936" s="42">
        <f t="shared" si="128"/>
        <v>0</v>
      </c>
      <c r="M936" s="42">
        <f t="shared" si="128"/>
        <v>0</v>
      </c>
      <c r="N936" s="42">
        <f t="shared" si="128"/>
        <v>0</v>
      </c>
      <c r="O936" s="42">
        <f t="shared" si="128"/>
        <v>0</v>
      </c>
      <c r="P936" s="42">
        <f t="shared" si="128"/>
        <v>0</v>
      </c>
      <c r="Q936" s="42">
        <f t="shared" si="128"/>
        <v>1</v>
      </c>
      <c r="R936" s="42">
        <f>SUM(R921+R935)</f>
        <v>0</v>
      </c>
      <c r="S936" s="43">
        <f t="shared" si="128"/>
        <v>7</v>
      </c>
      <c r="T936" s="43">
        <f t="shared" si="128"/>
        <v>1</v>
      </c>
      <c r="U936" s="42">
        <f t="shared" si="128"/>
        <v>70</v>
      </c>
    </row>
    <row r="937" spans="1:21" s="71" customFormat="1" ht="19.5" customHeight="1" x14ac:dyDescent="0.45">
      <c r="A937" s="45"/>
      <c r="B937" s="46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7"/>
      <c r="T937" s="47"/>
      <c r="U937" s="45"/>
    </row>
    <row r="938" spans="1:21" s="71" customFormat="1" ht="19.5" customHeight="1" x14ac:dyDescent="0.45">
      <c r="A938" s="45"/>
      <c r="B938" s="46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7"/>
      <c r="T938" s="47"/>
      <c r="U938" s="45"/>
    </row>
    <row r="939" spans="1:21" s="71" customFormat="1" ht="19.5" customHeight="1" x14ac:dyDescent="0.45">
      <c r="A939" s="45"/>
      <c r="B939" s="46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7"/>
      <c r="T939" s="47"/>
      <c r="U939" s="45"/>
    </row>
    <row r="940" spans="1:21" s="71" customFormat="1" ht="19.5" customHeight="1" x14ac:dyDescent="0.45">
      <c r="A940" s="45"/>
      <c r="B940" s="46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7"/>
      <c r="T940" s="47"/>
      <c r="U940" s="45"/>
    </row>
    <row r="941" spans="1:21" s="71" customFormat="1" ht="19.5" customHeight="1" x14ac:dyDescent="0.45">
      <c r="A941" s="45"/>
      <c r="B941" s="46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7"/>
      <c r="T941" s="47"/>
      <c r="U941" s="45"/>
    </row>
    <row r="942" spans="1:21" s="71" customFormat="1" ht="19.5" customHeight="1" x14ac:dyDescent="0.45">
      <c r="A942" s="45"/>
      <c r="B942" s="46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7"/>
      <c r="T942" s="47"/>
      <c r="U942" s="45"/>
    </row>
    <row r="943" spans="1:21" s="71" customFormat="1" ht="19.5" customHeight="1" x14ac:dyDescent="0.45">
      <c r="A943" s="45"/>
      <c r="B943" s="46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7"/>
      <c r="T943" s="47"/>
      <c r="U943" s="45"/>
    </row>
    <row r="944" spans="1:21" s="71" customFormat="1" ht="19.5" customHeight="1" x14ac:dyDescent="0.45">
      <c r="A944" s="28"/>
      <c r="B944" s="41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33"/>
      <c r="T944" s="33"/>
      <c r="U944" s="28"/>
    </row>
    <row r="945" spans="1:21" s="71" customFormat="1" ht="19.5" customHeight="1" x14ac:dyDescent="0.45">
      <c r="A945" s="30">
        <v>35</v>
      </c>
      <c r="B945" s="31" t="s">
        <v>669</v>
      </c>
      <c r="C945" s="28">
        <v>1</v>
      </c>
      <c r="D945" s="28"/>
      <c r="E945" s="28"/>
      <c r="F945" s="28"/>
      <c r="G945" s="28"/>
      <c r="H945" s="28"/>
      <c r="I945" s="28"/>
      <c r="J945" s="28">
        <v>4</v>
      </c>
      <c r="K945" s="28">
        <v>16</v>
      </c>
      <c r="L945" s="28"/>
      <c r="M945" s="28"/>
      <c r="N945" s="28"/>
      <c r="O945" s="28"/>
      <c r="P945" s="28"/>
      <c r="Q945" s="28">
        <v>1</v>
      </c>
      <c r="R945" s="28"/>
      <c r="S945" s="33">
        <v>2</v>
      </c>
      <c r="T945" s="33">
        <v>2</v>
      </c>
      <c r="U945" s="28">
        <f t="shared" ref="U945:U956" si="129">SUM(C945:T945)</f>
        <v>26</v>
      </c>
    </row>
    <row r="946" spans="1:21" s="71" customFormat="1" ht="19.5" customHeight="1" x14ac:dyDescent="0.45">
      <c r="A946" s="28"/>
      <c r="B946" s="34" t="s">
        <v>668</v>
      </c>
      <c r="C946" s="36"/>
      <c r="D946" s="36"/>
      <c r="E946" s="36">
        <v>1</v>
      </c>
      <c r="F946" s="36"/>
      <c r="G946" s="36"/>
      <c r="H946" s="36"/>
      <c r="I946" s="36"/>
      <c r="J946" s="35">
        <v>1</v>
      </c>
      <c r="K946" s="35">
        <v>9</v>
      </c>
      <c r="L946" s="36"/>
      <c r="M946" s="36"/>
      <c r="N946" s="36"/>
      <c r="O946" s="36"/>
      <c r="P946" s="36"/>
      <c r="Q946" s="36"/>
      <c r="R946" s="36"/>
      <c r="S946" s="37">
        <v>1</v>
      </c>
      <c r="T946" s="37"/>
      <c r="U946" s="36">
        <f t="shared" si="129"/>
        <v>12</v>
      </c>
    </row>
    <row r="947" spans="1:21" s="71" customFormat="1" ht="19.5" customHeight="1" x14ac:dyDescent="0.45">
      <c r="A947" s="28"/>
      <c r="B947" s="34" t="s">
        <v>667</v>
      </c>
      <c r="C947" s="36"/>
      <c r="D947" s="36"/>
      <c r="E947" s="36">
        <v>1</v>
      </c>
      <c r="F947" s="36"/>
      <c r="G947" s="36"/>
      <c r="H947" s="36"/>
      <c r="I947" s="36"/>
      <c r="J947" s="36"/>
      <c r="K947" s="36">
        <v>5</v>
      </c>
      <c r="L947" s="36"/>
      <c r="M947" s="36"/>
      <c r="N947" s="36"/>
      <c r="O947" s="36"/>
      <c r="P947" s="36"/>
      <c r="Q947" s="36"/>
      <c r="R947" s="36"/>
      <c r="S947" s="37">
        <v>1</v>
      </c>
      <c r="T947" s="37"/>
      <c r="U947" s="36">
        <f t="shared" si="129"/>
        <v>7</v>
      </c>
    </row>
    <row r="948" spans="1:21" s="71" customFormat="1" ht="19.5" customHeight="1" x14ac:dyDescent="0.45">
      <c r="A948" s="28"/>
      <c r="B948" s="34" t="s">
        <v>666</v>
      </c>
      <c r="C948" s="36"/>
      <c r="D948" s="36"/>
      <c r="E948" s="36">
        <v>1</v>
      </c>
      <c r="F948" s="36"/>
      <c r="G948" s="36"/>
      <c r="H948" s="36"/>
      <c r="I948" s="36"/>
      <c r="J948" s="36">
        <v>1</v>
      </c>
      <c r="K948" s="36">
        <v>8</v>
      </c>
      <c r="L948" s="36"/>
      <c r="M948" s="36">
        <v>0</v>
      </c>
      <c r="N948" s="36"/>
      <c r="O948" s="36"/>
      <c r="P948" s="36"/>
      <c r="Q948" s="36"/>
      <c r="R948" s="36"/>
      <c r="S948" s="37">
        <v>1</v>
      </c>
      <c r="T948" s="37"/>
      <c r="U948" s="36">
        <f t="shared" si="129"/>
        <v>11</v>
      </c>
    </row>
    <row r="949" spans="1:21" s="71" customFormat="1" ht="19.5" customHeight="1" x14ac:dyDescent="0.45">
      <c r="A949" s="28"/>
      <c r="B949" s="34" t="s">
        <v>665</v>
      </c>
      <c r="C949" s="36"/>
      <c r="D949" s="36"/>
      <c r="E949" s="36">
        <v>1</v>
      </c>
      <c r="F949" s="36"/>
      <c r="G949" s="36"/>
      <c r="H949" s="36"/>
      <c r="I949" s="36"/>
      <c r="J949" s="36">
        <v>1</v>
      </c>
      <c r="K949" s="36">
        <v>3</v>
      </c>
      <c r="L949" s="36"/>
      <c r="M949" s="36"/>
      <c r="N949" s="36"/>
      <c r="O949" s="36"/>
      <c r="P949" s="36"/>
      <c r="Q949" s="36"/>
      <c r="R949" s="36"/>
      <c r="S949" s="37"/>
      <c r="T949" s="37"/>
      <c r="U949" s="36">
        <f t="shared" si="129"/>
        <v>5</v>
      </c>
    </row>
    <row r="950" spans="1:21" s="71" customFormat="1" ht="19.5" customHeight="1" x14ac:dyDescent="0.45">
      <c r="A950" s="28"/>
      <c r="B950" s="34" t="s">
        <v>664</v>
      </c>
      <c r="C950" s="36"/>
      <c r="D950" s="36"/>
      <c r="E950" s="36">
        <v>1</v>
      </c>
      <c r="F950" s="36"/>
      <c r="G950" s="36"/>
      <c r="H950" s="36"/>
      <c r="I950" s="36"/>
      <c r="J950" s="36">
        <v>1</v>
      </c>
      <c r="K950" s="36">
        <v>3</v>
      </c>
      <c r="L950" s="36"/>
      <c r="M950" s="36"/>
      <c r="N950" s="36"/>
      <c r="O950" s="36"/>
      <c r="P950" s="36"/>
      <c r="Q950" s="36"/>
      <c r="R950" s="36"/>
      <c r="S950" s="37">
        <v>1</v>
      </c>
      <c r="T950" s="37"/>
      <c r="U950" s="36">
        <f t="shared" si="129"/>
        <v>6</v>
      </c>
    </row>
    <row r="951" spans="1:21" s="71" customFormat="1" ht="19.5" customHeight="1" x14ac:dyDescent="0.45">
      <c r="A951" s="28"/>
      <c r="B951" s="34" t="s">
        <v>663</v>
      </c>
      <c r="C951" s="36"/>
      <c r="D951" s="36"/>
      <c r="E951" s="36">
        <v>1</v>
      </c>
      <c r="F951" s="36"/>
      <c r="G951" s="36"/>
      <c r="H951" s="36"/>
      <c r="I951" s="36"/>
      <c r="J951" s="36"/>
      <c r="K951" s="36">
        <v>3</v>
      </c>
      <c r="L951" s="36"/>
      <c r="M951" s="36"/>
      <c r="N951" s="36"/>
      <c r="O951" s="36"/>
      <c r="P951" s="36"/>
      <c r="Q951" s="36"/>
      <c r="R951" s="36"/>
      <c r="S951" s="37">
        <v>1</v>
      </c>
      <c r="T951" s="37"/>
      <c r="U951" s="36">
        <f t="shared" si="129"/>
        <v>5</v>
      </c>
    </row>
    <row r="952" spans="1:21" s="71" customFormat="1" ht="19.5" customHeight="1" x14ac:dyDescent="0.45">
      <c r="A952" s="28"/>
      <c r="B952" s="34" t="s">
        <v>662</v>
      </c>
      <c r="C952" s="36"/>
      <c r="D952" s="36"/>
      <c r="E952" s="36">
        <v>1</v>
      </c>
      <c r="F952" s="36"/>
      <c r="G952" s="36"/>
      <c r="H952" s="36"/>
      <c r="I952" s="36"/>
      <c r="J952" s="36"/>
      <c r="K952" s="36">
        <v>3</v>
      </c>
      <c r="L952" s="36"/>
      <c r="M952" s="36"/>
      <c r="N952" s="36"/>
      <c r="O952" s="36"/>
      <c r="P952" s="36"/>
      <c r="Q952" s="36"/>
      <c r="R952" s="36"/>
      <c r="S952" s="37">
        <v>1</v>
      </c>
      <c r="T952" s="37"/>
      <c r="U952" s="36">
        <f t="shared" si="129"/>
        <v>5</v>
      </c>
    </row>
    <row r="953" spans="1:21" s="71" customFormat="1" ht="19.5" customHeight="1" x14ac:dyDescent="0.45">
      <c r="A953" s="28"/>
      <c r="B953" s="34" t="s">
        <v>661</v>
      </c>
      <c r="C953" s="36"/>
      <c r="D953" s="36"/>
      <c r="E953" s="36">
        <v>1</v>
      </c>
      <c r="F953" s="36"/>
      <c r="G953" s="36"/>
      <c r="H953" s="36"/>
      <c r="I953" s="36"/>
      <c r="J953" s="36"/>
      <c r="K953" s="36">
        <v>4</v>
      </c>
      <c r="L953" s="36"/>
      <c r="M953" s="36"/>
      <c r="N953" s="36"/>
      <c r="O953" s="36"/>
      <c r="P953" s="36"/>
      <c r="Q953" s="36"/>
      <c r="R953" s="36"/>
      <c r="S953" s="37"/>
      <c r="T953" s="37"/>
      <c r="U953" s="36">
        <f t="shared" si="129"/>
        <v>5</v>
      </c>
    </row>
    <row r="954" spans="1:21" s="71" customFormat="1" ht="19.5" customHeight="1" x14ac:dyDescent="0.45">
      <c r="A954" s="28"/>
      <c r="B954" s="34" t="s">
        <v>660</v>
      </c>
      <c r="C954" s="36"/>
      <c r="D954" s="36"/>
      <c r="E954" s="36">
        <v>1</v>
      </c>
      <c r="F954" s="36"/>
      <c r="G954" s="36"/>
      <c r="H954" s="36"/>
      <c r="I954" s="36"/>
      <c r="J954" s="36"/>
      <c r="K954" s="36">
        <v>3</v>
      </c>
      <c r="L954" s="36"/>
      <c r="M954" s="36"/>
      <c r="N954" s="36"/>
      <c r="O954" s="36"/>
      <c r="P954" s="36"/>
      <c r="Q954" s="36"/>
      <c r="R954" s="36"/>
      <c r="S954" s="37">
        <v>1</v>
      </c>
      <c r="T954" s="37"/>
      <c r="U954" s="36">
        <f t="shared" si="129"/>
        <v>5</v>
      </c>
    </row>
    <row r="955" spans="1:21" s="71" customFormat="1" ht="19.5" customHeight="1" x14ac:dyDescent="0.45">
      <c r="A955" s="28"/>
      <c r="B955" s="34" t="s">
        <v>659</v>
      </c>
      <c r="C955" s="36"/>
      <c r="D955" s="36"/>
      <c r="E955" s="36">
        <v>1</v>
      </c>
      <c r="F955" s="36"/>
      <c r="G955" s="36"/>
      <c r="H955" s="36"/>
      <c r="I955" s="36"/>
      <c r="J955" s="36"/>
      <c r="K955" s="36">
        <v>4</v>
      </c>
      <c r="L955" s="36"/>
      <c r="M955" s="36"/>
      <c r="N955" s="36"/>
      <c r="O955" s="36"/>
      <c r="P955" s="36"/>
      <c r="Q955" s="36"/>
      <c r="R955" s="36"/>
      <c r="S955" s="37">
        <v>1</v>
      </c>
      <c r="T955" s="37"/>
      <c r="U955" s="36">
        <f t="shared" si="129"/>
        <v>6</v>
      </c>
    </row>
    <row r="956" spans="1:21" s="71" customFormat="1" ht="19.5" customHeight="1" x14ac:dyDescent="0.45">
      <c r="A956" s="28"/>
      <c r="B956" s="34" t="s">
        <v>658</v>
      </c>
      <c r="C956" s="36"/>
      <c r="D956" s="36"/>
      <c r="E956" s="36"/>
      <c r="F956" s="36"/>
      <c r="G956" s="36"/>
      <c r="H956" s="36">
        <v>1</v>
      </c>
      <c r="I956" s="36"/>
      <c r="J956" s="36"/>
      <c r="K956" s="36">
        <v>3</v>
      </c>
      <c r="L956" s="36"/>
      <c r="M956" s="36"/>
      <c r="N956" s="36"/>
      <c r="O956" s="36"/>
      <c r="P956" s="36"/>
      <c r="Q956" s="36"/>
      <c r="R956" s="36"/>
      <c r="S956" s="37"/>
      <c r="T956" s="37"/>
      <c r="U956" s="36">
        <f t="shared" si="129"/>
        <v>4</v>
      </c>
    </row>
    <row r="957" spans="1:21" s="71" customFormat="1" ht="19.5" customHeight="1" x14ac:dyDescent="0.45">
      <c r="A957" s="28"/>
      <c r="B957" s="41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33"/>
      <c r="T957" s="33"/>
      <c r="U957" s="28"/>
    </row>
    <row r="958" spans="1:21" s="71" customFormat="1" ht="19.5" customHeight="1" x14ac:dyDescent="0.45">
      <c r="A958" s="28"/>
      <c r="B958" s="41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33"/>
      <c r="T958" s="33"/>
      <c r="U958" s="28"/>
    </row>
    <row r="959" spans="1:21" s="71" customFormat="1" ht="19.5" customHeight="1" x14ac:dyDescent="0.45">
      <c r="A959" s="28"/>
      <c r="B959" s="41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33"/>
      <c r="T959" s="33"/>
      <c r="U959" s="28"/>
    </row>
    <row r="960" spans="1:21" s="71" customFormat="1" ht="19.5" customHeight="1" x14ac:dyDescent="0.45">
      <c r="A960" s="28"/>
      <c r="B960" s="41" t="s">
        <v>490</v>
      </c>
      <c r="C960" s="42">
        <f t="shared" ref="C960:I960" si="130">SUM(C946:C956)</f>
        <v>0</v>
      </c>
      <c r="D960" s="42">
        <f t="shared" si="130"/>
        <v>0</v>
      </c>
      <c r="E960" s="42">
        <f t="shared" si="130"/>
        <v>10</v>
      </c>
      <c r="F960" s="42">
        <f t="shared" si="130"/>
        <v>0</v>
      </c>
      <c r="G960" s="42">
        <f>SUM(G946:G956)</f>
        <v>0</v>
      </c>
      <c r="H960" s="42">
        <f t="shared" si="130"/>
        <v>1</v>
      </c>
      <c r="I960" s="42">
        <f t="shared" si="130"/>
        <v>0</v>
      </c>
      <c r="J960" s="42">
        <f>SUM(J946:J956)</f>
        <v>4</v>
      </c>
      <c r="K960" s="42">
        <f t="shared" ref="K960:U960" si="131">SUM(K946:K956)</f>
        <v>48</v>
      </c>
      <c r="L960" s="42">
        <f t="shared" si="131"/>
        <v>0</v>
      </c>
      <c r="M960" s="42">
        <f t="shared" si="131"/>
        <v>0</v>
      </c>
      <c r="N960" s="42">
        <f t="shared" si="131"/>
        <v>0</v>
      </c>
      <c r="O960" s="42">
        <f t="shared" si="131"/>
        <v>0</v>
      </c>
      <c r="P960" s="42">
        <f t="shared" si="131"/>
        <v>0</v>
      </c>
      <c r="Q960" s="42">
        <f t="shared" si="131"/>
        <v>0</v>
      </c>
      <c r="R960" s="42">
        <f>SUM(R946:R956)</f>
        <v>0</v>
      </c>
      <c r="S960" s="43">
        <f t="shared" si="131"/>
        <v>8</v>
      </c>
      <c r="T960" s="43">
        <f t="shared" si="131"/>
        <v>0</v>
      </c>
      <c r="U960" s="42">
        <f t="shared" si="131"/>
        <v>71</v>
      </c>
    </row>
    <row r="961" spans="1:21" s="71" customFormat="1" ht="19.5" customHeight="1" x14ac:dyDescent="0.45">
      <c r="A961" s="42"/>
      <c r="B961" s="44" t="s">
        <v>169</v>
      </c>
      <c r="C961" s="42">
        <f t="shared" ref="C961:U961" si="132">SUM(C945+C960)</f>
        <v>1</v>
      </c>
      <c r="D961" s="42">
        <f t="shared" si="132"/>
        <v>0</v>
      </c>
      <c r="E961" s="42">
        <f t="shared" si="132"/>
        <v>10</v>
      </c>
      <c r="F961" s="42">
        <f t="shared" si="132"/>
        <v>0</v>
      </c>
      <c r="G961" s="42">
        <f>SUM(G945+G960)</f>
        <v>0</v>
      </c>
      <c r="H961" s="42">
        <f t="shared" si="132"/>
        <v>1</v>
      </c>
      <c r="I961" s="42">
        <f t="shared" si="132"/>
        <v>0</v>
      </c>
      <c r="J961" s="42">
        <f t="shared" si="132"/>
        <v>8</v>
      </c>
      <c r="K961" s="42">
        <f t="shared" si="132"/>
        <v>64</v>
      </c>
      <c r="L961" s="42">
        <f t="shared" si="132"/>
        <v>0</v>
      </c>
      <c r="M961" s="42">
        <f t="shared" si="132"/>
        <v>0</v>
      </c>
      <c r="N961" s="42">
        <f t="shared" si="132"/>
        <v>0</v>
      </c>
      <c r="O961" s="42">
        <f t="shared" si="132"/>
        <v>0</v>
      </c>
      <c r="P961" s="42">
        <f t="shared" si="132"/>
        <v>0</v>
      </c>
      <c r="Q961" s="42">
        <f t="shared" si="132"/>
        <v>1</v>
      </c>
      <c r="R961" s="42">
        <f>SUM(R945+R960)</f>
        <v>0</v>
      </c>
      <c r="S961" s="43">
        <f t="shared" si="132"/>
        <v>10</v>
      </c>
      <c r="T961" s="43">
        <f t="shared" si="132"/>
        <v>2</v>
      </c>
      <c r="U961" s="42">
        <f t="shared" si="132"/>
        <v>97</v>
      </c>
    </row>
    <row r="962" spans="1:21" s="71" customFormat="1" ht="19.5" customHeight="1" x14ac:dyDescent="0.45">
      <c r="A962" s="45"/>
      <c r="B962" s="46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7"/>
      <c r="T962" s="47"/>
      <c r="U962" s="45"/>
    </row>
    <row r="963" spans="1:21" s="71" customFormat="1" ht="19.5" customHeight="1" x14ac:dyDescent="0.45">
      <c r="A963" s="45"/>
      <c r="B963" s="46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7"/>
      <c r="T963" s="47"/>
      <c r="U963" s="45"/>
    </row>
    <row r="964" spans="1:21" s="71" customFormat="1" ht="19.5" customHeight="1" x14ac:dyDescent="0.45">
      <c r="A964" s="45"/>
      <c r="B964" s="46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7"/>
      <c r="T964" s="47"/>
      <c r="U964" s="45"/>
    </row>
    <row r="965" spans="1:21" s="71" customFormat="1" ht="19.5" customHeight="1" x14ac:dyDescent="0.45">
      <c r="A965" s="45"/>
      <c r="B965" s="46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7"/>
      <c r="T965" s="47"/>
      <c r="U965" s="45"/>
    </row>
    <row r="966" spans="1:21" s="71" customFormat="1" ht="19.5" customHeight="1" x14ac:dyDescent="0.45">
      <c r="A966" s="45"/>
      <c r="B966" s="46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7"/>
      <c r="T966" s="47"/>
      <c r="U966" s="45"/>
    </row>
    <row r="967" spans="1:21" s="71" customFormat="1" ht="19.5" customHeight="1" x14ac:dyDescent="0.45">
      <c r="A967" s="45"/>
      <c r="B967" s="46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7"/>
      <c r="T967" s="47"/>
      <c r="U967" s="45"/>
    </row>
    <row r="968" spans="1:21" s="71" customFormat="1" ht="19.5" customHeight="1" x14ac:dyDescent="0.45">
      <c r="A968" s="28"/>
      <c r="B968" s="41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33"/>
      <c r="T968" s="33"/>
      <c r="U968" s="28"/>
    </row>
    <row r="969" spans="1:21" s="71" customFormat="1" ht="19.5" customHeight="1" x14ac:dyDescent="0.45">
      <c r="A969" s="30">
        <v>36</v>
      </c>
      <c r="B969" s="31" t="s">
        <v>657</v>
      </c>
      <c r="C969" s="32">
        <v>1</v>
      </c>
      <c r="D969" s="32"/>
      <c r="E969" s="32"/>
      <c r="F969" s="32"/>
      <c r="G969" s="32"/>
      <c r="H969" s="32"/>
      <c r="I969" s="32"/>
      <c r="J969" s="32">
        <v>4</v>
      </c>
      <c r="K969" s="32">
        <v>16</v>
      </c>
      <c r="L969" s="32"/>
      <c r="M969" s="32"/>
      <c r="N969" s="32"/>
      <c r="O969" s="32"/>
      <c r="P969" s="32"/>
      <c r="Q969" s="28">
        <v>1</v>
      </c>
      <c r="R969" s="28"/>
      <c r="S969" s="33">
        <v>2</v>
      </c>
      <c r="T969" s="33">
        <v>3</v>
      </c>
      <c r="U969" s="28">
        <f t="shared" ref="U969:U981" si="133">SUM(C969:T969)</f>
        <v>27</v>
      </c>
    </row>
    <row r="970" spans="1:21" s="71" customFormat="1" ht="19.5" customHeight="1" x14ac:dyDescent="0.45">
      <c r="A970" s="28"/>
      <c r="B970" s="34" t="s">
        <v>656</v>
      </c>
      <c r="C970" s="35"/>
      <c r="D970" s="35"/>
      <c r="E970" s="35">
        <v>1</v>
      </c>
      <c r="F970" s="35"/>
      <c r="G970" s="35"/>
      <c r="H970" s="35"/>
      <c r="I970" s="35"/>
      <c r="J970" s="35">
        <v>1</v>
      </c>
      <c r="K970" s="35">
        <v>5</v>
      </c>
      <c r="L970" s="35"/>
      <c r="M970" s="35"/>
      <c r="N970" s="35"/>
      <c r="O970" s="35"/>
      <c r="P970" s="35"/>
      <c r="Q970" s="36"/>
      <c r="R970" s="36"/>
      <c r="S970" s="37">
        <v>1</v>
      </c>
      <c r="T970" s="37"/>
      <c r="U970" s="36">
        <f t="shared" si="133"/>
        <v>8</v>
      </c>
    </row>
    <row r="971" spans="1:21" s="71" customFormat="1" ht="19.5" customHeight="1" x14ac:dyDescent="0.45">
      <c r="A971" s="28"/>
      <c r="B971" s="34" t="s">
        <v>655</v>
      </c>
      <c r="C971" s="35"/>
      <c r="D971" s="35"/>
      <c r="E971" s="35">
        <v>1</v>
      </c>
      <c r="F971" s="35"/>
      <c r="G971" s="35"/>
      <c r="H971" s="35"/>
      <c r="I971" s="35"/>
      <c r="J971" s="35">
        <v>1</v>
      </c>
      <c r="K971" s="35">
        <v>3</v>
      </c>
      <c r="L971" s="35"/>
      <c r="M971" s="35"/>
      <c r="N971" s="35"/>
      <c r="O971" s="35"/>
      <c r="P971" s="35"/>
      <c r="Q971" s="36"/>
      <c r="R971" s="36"/>
      <c r="S971" s="37">
        <v>1</v>
      </c>
      <c r="T971" s="37"/>
      <c r="U971" s="36">
        <f t="shared" si="133"/>
        <v>6</v>
      </c>
    </row>
    <row r="972" spans="1:21" s="71" customFormat="1" ht="19.5" customHeight="1" x14ac:dyDescent="0.45">
      <c r="A972" s="28"/>
      <c r="B972" s="34" t="s">
        <v>654</v>
      </c>
      <c r="C972" s="35"/>
      <c r="D972" s="35"/>
      <c r="E972" s="35">
        <v>1</v>
      </c>
      <c r="F972" s="35"/>
      <c r="G972" s="35"/>
      <c r="H972" s="35"/>
      <c r="I972" s="35"/>
      <c r="J972" s="35">
        <v>1</v>
      </c>
      <c r="K972" s="35">
        <v>3</v>
      </c>
      <c r="L972" s="35"/>
      <c r="M972" s="35"/>
      <c r="N972" s="35"/>
      <c r="O972" s="35"/>
      <c r="P972" s="35"/>
      <c r="Q972" s="36"/>
      <c r="R972" s="36"/>
      <c r="S972" s="37">
        <v>1</v>
      </c>
      <c r="T972" s="37"/>
      <c r="U972" s="36">
        <f t="shared" si="133"/>
        <v>6</v>
      </c>
    </row>
    <row r="973" spans="1:21" s="71" customFormat="1" ht="19.5" customHeight="1" x14ac:dyDescent="0.45">
      <c r="A973" s="28"/>
      <c r="B973" s="34" t="s">
        <v>653</v>
      </c>
      <c r="C973" s="35"/>
      <c r="D973" s="35"/>
      <c r="E973" s="35">
        <v>1</v>
      </c>
      <c r="F973" s="35"/>
      <c r="G973" s="35"/>
      <c r="H973" s="35"/>
      <c r="I973" s="35"/>
      <c r="J973" s="35"/>
      <c r="K973" s="35">
        <v>3</v>
      </c>
      <c r="L973" s="35"/>
      <c r="M973" s="35">
        <v>0</v>
      </c>
      <c r="N973" s="35"/>
      <c r="O973" s="35"/>
      <c r="P973" s="35"/>
      <c r="Q973" s="36"/>
      <c r="R973" s="36"/>
      <c r="S973" s="37">
        <v>0</v>
      </c>
      <c r="T973" s="37"/>
      <c r="U973" s="36">
        <f t="shared" si="133"/>
        <v>4</v>
      </c>
    </row>
    <row r="974" spans="1:21" s="71" customFormat="1" ht="19.5" customHeight="1" x14ac:dyDescent="0.45">
      <c r="A974" s="28"/>
      <c r="B974" s="34" t="s">
        <v>652</v>
      </c>
      <c r="C974" s="35"/>
      <c r="D974" s="35"/>
      <c r="E974" s="35">
        <v>1</v>
      </c>
      <c r="F974" s="35"/>
      <c r="G974" s="35"/>
      <c r="H974" s="35"/>
      <c r="I974" s="35"/>
      <c r="J974" s="35">
        <v>1</v>
      </c>
      <c r="K974" s="35">
        <v>4</v>
      </c>
      <c r="L974" s="35"/>
      <c r="M974" s="35"/>
      <c r="N974" s="35"/>
      <c r="O974" s="35"/>
      <c r="P974" s="35"/>
      <c r="Q974" s="36"/>
      <c r="R974" s="36"/>
      <c r="S974" s="37">
        <v>1</v>
      </c>
      <c r="T974" s="37"/>
      <c r="U974" s="36">
        <f t="shared" si="133"/>
        <v>7</v>
      </c>
    </row>
    <row r="975" spans="1:21" s="71" customFormat="1" ht="19.5" customHeight="1" x14ac:dyDescent="0.45">
      <c r="A975" s="28"/>
      <c r="B975" s="34" t="s">
        <v>651</v>
      </c>
      <c r="C975" s="35"/>
      <c r="D975" s="35"/>
      <c r="E975" s="35">
        <v>1</v>
      </c>
      <c r="F975" s="35"/>
      <c r="G975" s="35"/>
      <c r="H975" s="35"/>
      <c r="I975" s="35"/>
      <c r="J975" s="35"/>
      <c r="K975" s="35">
        <v>4</v>
      </c>
      <c r="L975" s="35"/>
      <c r="M975" s="35"/>
      <c r="N975" s="35"/>
      <c r="O975" s="35"/>
      <c r="P975" s="35"/>
      <c r="Q975" s="36"/>
      <c r="R975" s="36"/>
      <c r="S975" s="37">
        <v>1</v>
      </c>
      <c r="T975" s="37"/>
      <c r="U975" s="36">
        <f t="shared" si="133"/>
        <v>6</v>
      </c>
    </row>
    <row r="976" spans="1:21" s="71" customFormat="1" ht="19.5" customHeight="1" x14ac:dyDescent="0.45">
      <c r="A976" s="28"/>
      <c r="B976" s="34" t="s">
        <v>650</v>
      </c>
      <c r="C976" s="35"/>
      <c r="D976" s="35"/>
      <c r="E976" s="35">
        <v>1</v>
      </c>
      <c r="F976" s="35"/>
      <c r="G976" s="35"/>
      <c r="H976" s="35"/>
      <c r="I976" s="35"/>
      <c r="J976" s="35"/>
      <c r="K976" s="35">
        <v>3</v>
      </c>
      <c r="L976" s="35"/>
      <c r="M976" s="35"/>
      <c r="N976" s="35"/>
      <c r="O976" s="35"/>
      <c r="P976" s="35"/>
      <c r="Q976" s="36"/>
      <c r="R976" s="36"/>
      <c r="S976" s="37">
        <v>1</v>
      </c>
      <c r="T976" s="37"/>
      <c r="U976" s="36">
        <f t="shared" si="133"/>
        <v>5</v>
      </c>
    </row>
    <row r="977" spans="1:21" s="71" customFormat="1" ht="19.5" customHeight="1" x14ac:dyDescent="0.45">
      <c r="A977" s="28"/>
      <c r="B977" s="34" t="s">
        <v>649</v>
      </c>
      <c r="C977" s="35"/>
      <c r="D977" s="35"/>
      <c r="E977" s="35">
        <v>1</v>
      </c>
      <c r="F977" s="35"/>
      <c r="G977" s="35"/>
      <c r="H977" s="35"/>
      <c r="I977" s="35"/>
      <c r="J977" s="35"/>
      <c r="K977" s="35">
        <v>4</v>
      </c>
      <c r="L977" s="35"/>
      <c r="M977" s="35"/>
      <c r="N977" s="35"/>
      <c r="O977" s="35"/>
      <c r="P977" s="35"/>
      <c r="Q977" s="36"/>
      <c r="R977" s="36"/>
      <c r="S977" s="37">
        <v>1</v>
      </c>
      <c r="T977" s="37"/>
      <c r="U977" s="36">
        <f t="shared" si="133"/>
        <v>6</v>
      </c>
    </row>
    <row r="978" spans="1:21" s="71" customFormat="1" ht="19.5" customHeight="1" x14ac:dyDescent="0.45">
      <c r="A978" s="28"/>
      <c r="B978" s="34" t="s">
        <v>648</v>
      </c>
      <c r="C978" s="35"/>
      <c r="D978" s="35"/>
      <c r="E978" s="35">
        <v>1</v>
      </c>
      <c r="F978" s="35"/>
      <c r="G978" s="35"/>
      <c r="H978" s="35"/>
      <c r="I978" s="35"/>
      <c r="J978" s="35"/>
      <c r="K978" s="35">
        <v>3</v>
      </c>
      <c r="L978" s="35"/>
      <c r="M978" s="35"/>
      <c r="N978" s="35"/>
      <c r="O978" s="35"/>
      <c r="P978" s="35"/>
      <c r="Q978" s="36"/>
      <c r="R978" s="36"/>
      <c r="S978" s="37">
        <v>0</v>
      </c>
      <c r="T978" s="37"/>
      <c r="U978" s="36">
        <f t="shared" si="133"/>
        <v>4</v>
      </c>
    </row>
    <row r="979" spans="1:21" s="71" customFormat="1" ht="19.5" customHeight="1" x14ac:dyDescent="0.45">
      <c r="A979" s="28"/>
      <c r="B979" s="34" t="s">
        <v>647</v>
      </c>
      <c r="C979" s="35"/>
      <c r="D979" s="35"/>
      <c r="E979" s="35">
        <v>1</v>
      </c>
      <c r="F979" s="35"/>
      <c r="G979" s="35"/>
      <c r="H979" s="35"/>
      <c r="I979" s="35"/>
      <c r="J979" s="35"/>
      <c r="K979" s="35">
        <v>3</v>
      </c>
      <c r="L979" s="35"/>
      <c r="M979" s="35"/>
      <c r="N979" s="35"/>
      <c r="O979" s="35"/>
      <c r="P979" s="35"/>
      <c r="Q979" s="36"/>
      <c r="R979" s="36"/>
      <c r="S979" s="37">
        <v>1</v>
      </c>
      <c r="T979" s="37"/>
      <c r="U979" s="36">
        <f t="shared" si="133"/>
        <v>5</v>
      </c>
    </row>
    <row r="980" spans="1:21" s="71" customFormat="1" ht="19.5" customHeight="1" x14ac:dyDescent="0.45">
      <c r="A980" s="28"/>
      <c r="B980" s="34" t="s">
        <v>646</v>
      </c>
      <c r="C980" s="35"/>
      <c r="D980" s="35"/>
      <c r="E980" s="35"/>
      <c r="F980" s="35">
        <v>1</v>
      </c>
      <c r="G980" s="35"/>
      <c r="H980" s="35"/>
      <c r="I980" s="35"/>
      <c r="J980" s="35"/>
      <c r="K980" s="35">
        <v>2</v>
      </c>
      <c r="L980" s="35"/>
      <c r="M980" s="35"/>
      <c r="N980" s="35"/>
      <c r="O980" s="35"/>
      <c r="P980" s="35"/>
      <c r="Q980" s="36"/>
      <c r="R980" s="36"/>
      <c r="S980" s="37"/>
      <c r="T980" s="37"/>
      <c r="U980" s="36">
        <f t="shared" si="133"/>
        <v>3</v>
      </c>
    </row>
    <row r="981" spans="1:21" s="71" customFormat="1" ht="19.5" customHeight="1" x14ac:dyDescent="0.45">
      <c r="A981" s="28"/>
      <c r="B981" s="56" t="s">
        <v>645</v>
      </c>
      <c r="C981" s="36"/>
      <c r="D981" s="35"/>
      <c r="E981" s="35"/>
      <c r="F981" s="35"/>
      <c r="G981" s="35"/>
      <c r="H981" s="35">
        <v>1</v>
      </c>
      <c r="I981" s="35"/>
      <c r="J981" s="35"/>
      <c r="K981" s="35">
        <v>2</v>
      </c>
      <c r="L981" s="35"/>
      <c r="M981" s="35">
        <v>0</v>
      </c>
      <c r="N981" s="35"/>
      <c r="O981" s="36"/>
      <c r="P981" s="36"/>
      <c r="Q981" s="36"/>
      <c r="R981" s="36"/>
      <c r="S981" s="37"/>
      <c r="T981" s="37"/>
      <c r="U981" s="36">
        <f t="shared" si="133"/>
        <v>3</v>
      </c>
    </row>
    <row r="982" spans="1:21" s="71" customFormat="1" ht="19.5" customHeight="1" x14ac:dyDescent="0.45">
      <c r="A982" s="28"/>
      <c r="B982" s="41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33"/>
      <c r="T982" s="33"/>
      <c r="U982" s="28"/>
    </row>
    <row r="983" spans="1:21" s="71" customFormat="1" ht="19.5" customHeight="1" x14ac:dyDescent="0.45">
      <c r="A983" s="28"/>
      <c r="B983" s="41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33"/>
      <c r="T983" s="33"/>
      <c r="U983" s="28"/>
    </row>
    <row r="984" spans="1:21" s="71" customFormat="1" ht="19.5" customHeight="1" x14ac:dyDescent="0.45">
      <c r="A984" s="28"/>
      <c r="B984" s="41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33"/>
      <c r="T984" s="33"/>
      <c r="U984" s="28"/>
    </row>
    <row r="985" spans="1:21" s="71" customFormat="1" ht="19.5" customHeight="1" x14ac:dyDescent="0.45">
      <c r="A985" s="28"/>
      <c r="B985" s="41" t="s">
        <v>644</v>
      </c>
      <c r="C985" s="42">
        <f t="shared" ref="C985:I985" si="134">SUM(C970:C981)</f>
        <v>0</v>
      </c>
      <c r="D985" s="42">
        <f t="shared" si="134"/>
        <v>0</v>
      </c>
      <c r="E985" s="42">
        <f t="shared" si="134"/>
        <v>10</v>
      </c>
      <c r="F985" s="42">
        <f t="shared" si="134"/>
        <v>1</v>
      </c>
      <c r="G985" s="42">
        <f>SUM(G970:G981)</f>
        <v>0</v>
      </c>
      <c r="H985" s="42">
        <f t="shared" si="134"/>
        <v>1</v>
      </c>
      <c r="I985" s="42">
        <f t="shared" si="134"/>
        <v>0</v>
      </c>
      <c r="J985" s="42">
        <f>SUM(J970:J981)</f>
        <v>4</v>
      </c>
      <c r="K985" s="42">
        <f t="shared" ref="K985:U985" si="135">SUM(K970:K981)</f>
        <v>39</v>
      </c>
      <c r="L985" s="42">
        <f t="shared" si="135"/>
        <v>0</v>
      </c>
      <c r="M985" s="42">
        <f t="shared" si="135"/>
        <v>0</v>
      </c>
      <c r="N985" s="42">
        <f t="shared" si="135"/>
        <v>0</v>
      </c>
      <c r="O985" s="42">
        <f t="shared" si="135"/>
        <v>0</v>
      </c>
      <c r="P985" s="42">
        <f t="shared" si="135"/>
        <v>0</v>
      </c>
      <c r="Q985" s="42">
        <f t="shared" si="135"/>
        <v>0</v>
      </c>
      <c r="R985" s="42">
        <f>SUM(R970:R981)</f>
        <v>0</v>
      </c>
      <c r="S985" s="43">
        <f t="shared" si="135"/>
        <v>8</v>
      </c>
      <c r="T985" s="43">
        <f t="shared" si="135"/>
        <v>0</v>
      </c>
      <c r="U985" s="42">
        <f t="shared" si="135"/>
        <v>63</v>
      </c>
    </row>
    <row r="986" spans="1:21" s="71" customFormat="1" ht="19.5" customHeight="1" x14ac:dyDescent="0.45">
      <c r="A986" s="42"/>
      <c r="B986" s="44" t="s">
        <v>169</v>
      </c>
      <c r="C986" s="42">
        <f t="shared" ref="C986:U986" si="136">SUM(C969+C985)</f>
        <v>1</v>
      </c>
      <c r="D986" s="42">
        <f t="shared" si="136"/>
        <v>0</v>
      </c>
      <c r="E986" s="42">
        <f t="shared" si="136"/>
        <v>10</v>
      </c>
      <c r="F986" s="42">
        <f t="shared" si="136"/>
        <v>1</v>
      </c>
      <c r="G986" s="42">
        <f>SUM(G969+G985)</f>
        <v>0</v>
      </c>
      <c r="H986" s="42">
        <f t="shared" si="136"/>
        <v>1</v>
      </c>
      <c r="I986" s="42">
        <f t="shared" si="136"/>
        <v>0</v>
      </c>
      <c r="J986" s="42">
        <f t="shared" si="136"/>
        <v>8</v>
      </c>
      <c r="K986" s="42">
        <f t="shared" si="136"/>
        <v>55</v>
      </c>
      <c r="L986" s="42">
        <f t="shared" si="136"/>
        <v>0</v>
      </c>
      <c r="M986" s="42">
        <f t="shared" si="136"/>
        <v>0</v>
      </c>
      <c r="N986" s="42">
        <f t="shared" si="136"/>
        <v>0</v>
      </c>
      <c r="O986" s="42">
        <f t="shared" si="136"/>
        <v>0</v>
      </c>
      <c r="P986" s="42">
        <f t="shared" si="136"/>
        <v>0</v>
      </c>
      <c r="Q986" s="42">
        <f t="shared" si="136"/>
        <v>1</v>
      </c>
      <c r="R986" s="42">
        <f>SUM(R969+R985)</f>
        <v>0</v>
      </c>
      <c r="S986" s="43">
        <f t="shared" si="136"/>
        <v>10</v>
      </c>
      <c r="T986" s="43">
        <f t="shared" si="136"/>
        <v>3</v>
      </c>
      <c r="U986" s="42">
        <f t="shared" si="136"/>
        <v>90</v>
      </c>
    </row>
    <row r="987" spans="1:21" s="71" customFormat="1" ht="19.5" customHeight="1" x14ac:dyDescent="0.45">
      <c r="A987" s="45"/>
      <c r="B987" s="46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7"/>
      <c r="T987" s="47"/>
      <c r="U987" s="45"/>
    </row>
    <row r="988" spans="1:21" s="71" customFormat="1" ht="19.5" customHeight="1" x14ac:dyDescent="0.45">
      <c r="A988" s="45"/>
      <c r="B988" s="46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7"/>
      <c r="T988" s="47"/>
      <c r="U988" s="45"/>
    </row>
    <row r="989" spans="1:21" s="71" customFormat="1" ht="19.5" customHeight="1" x14ac:dyDescent="0.45">
      <c r="A989" s="45"/>
      <c r="B989" s="46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7"/>
      <c r="T989" s="47"/>
      <c r="U989" s="45"/>
    </row>
    <row r="990" spans="1:21" s="71" customFormat="1" ht="19.5" customHeight="1" x14ac:dyDescent="0.45">
      <c r="A990" s="45"/>
      <c r="B990" s="46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7"/>
      <c r="T990" s="47"/>
      <c r="U990" s="45"/>
    </row>
    <row r="991" spans="1:21" s="71" customFormat="1" ht="19.5" customHeight="1" x14ac:dyDescent="0.45">
      <c r="A991" s="45"/>
      <c r="B991" s="46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7"/>
      <c r="T991" s="47"/>
      <c r="U991" s="45"/>
    </row>
    <row r="992" spans="1:21" s="71" customFormat="1" ht="19.5" customHeight="1" x14ac:dyDescent="0.45">
      <c r="A992" s="28"/>
      <c r="B992" s="41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33"/>
      <c r="T992" s="33"/>
      <c r="U992" s="28"/>
    </row>
    <row r="993" spans="1:21" s="71" customFormat="1" ht="19.5" customHeight="1" x14ac:dyDescent="0.45">
      <c r="A993" s="30">
        <v>37</v>
      </c>
      <c r="B993" s="31" t="s">
        <v>643</v>
      </c>
      <c r="C993" s="28">
        <v>1</v>
      </c>
      <c r="D993" s="28"/>
      <c r="E993" s="28"/>
      <c r="F993" s="28"/>
      <c r="G993" s="28"/>
      <c r="H993" s="28"/>
      <c r="I993" s="28"/>
      <c r="J993" s="28">
        <v>4</v>
      </c>
      <c r="K993" s="28">
        <v>17</v>
      </c>
      <c r="L993" s="28"/>
      <c r="M993" s="28"/>
      <c r="N993" s="28"/>
      <c r="O993" s="28"/>
      <c r="P993" s="28"/>
      <c r="Q993" s="28">
        <v>1</v>
      </c>
      <c r="R993" s="28"/>
      <c r="S993" s="33">
        <v>2</v>
      </c>
      <c r="T993" s="33">
        <v>2</v>
      </c>
      <c r="U993" s="28">
        <f t="shared" ref="U993:U1002" si="137">SUM(C993:T993)</f>
        <v>27</v>
      </c>
    </row>
    <row r="994" spans="1:21" s="71" customFormat="1" ht="19.5" customHeight="1" x14ac:dyDescent="0.45">
      <c r="A994" s="28"/>
      <c r="B994" s="34" t="s">
        <v>642</v>
      </c>
      <c r="C994" s="36"/>
      <c r="D994" s="36"/>
      <c r="E994" s="35">
        <v>1</v>
      </c>
      <c r="F994" s="36"/>
      <c r="G994" s="36"/>
      <c r="H994" s="36"/>
      <c r="I994" s="36"/>
      <c r="J994" s="36">
        <v>1</v>
      </c>
      <c r="K994" s="36">
        <v>11</v>
      </c>
      <c r="L994" s="36"/>
      <c r="M994" s="35"/>
      <c r="N994" s="36"/>
      <c r="O994" s="36"/>
      <c r="P994" s="36"/>
      <c r="Q994" s="36"/>
      <c r="R994" s="36"/>
      <c r="S994" s="37">
        <v>1</v>
      </c>
      <c r="T994" s="37"/>
      <c r="U994" s="36">
        <f t="shared" si="137"/>
        <v>14</v>
      </c>
    </row>
    <row r="995" spans="1:21" s="71" customFormat="1" ht="19.5" customHeight="1" x14ac:dyDescent="0.45">
      <c r="A995" s="28"/>
      <c r="B995" s="34" t="s">
        <v>641</v>
      </c>
      <c r="C995" s="36"/>
      <c r="D995" s="36"/>
      <c r="E995" s="35">
        <v>1</v>
      </c>
      <c r="F995" s="36"/>
      <c r="G995" s="36"/>
      <c r="H995" s="36"/>
      <c r="I995" s="36"/>
      <c r="J995" s="36"/>
      <c r="K995" s="36">
        <v>7</v>
      </c>
      <c r="L995" s="36"/>
      <c r="M995" s="36"/>
      <c r="N995" s="36"/>
      <c r="O995" s="36"/>
      <c r="P995" s="36"/>
      <c r="Q995" s="36"/>
      <c r="R995" s="36"/>
      <c r="S995" s="37">
        <v>1</v>
      </c>
      <c r="T995" s="37"/>
      <c r="U995" s="36">
        <f t="shared" si="137"/>
        <v>9</v>
      </c>
    </row>
    <row r="996" spans="1:21" s="71" customFormat="1" ht="19.5" customHeight="1" x14ac:dyDescent="0.45">
      <c r="A996" s="28"/>
      <c r="B996" s="34" t="s">
        <v>640</v>
      </c>
      <c r="C996" s="36"/>
      <c r="D996" s="36"/>
      <c r="E996" s="35">
        <v>1</v>
      </c>
      <c r="F996" s="36"/>
      <c r="G996" s="36"/>
      <c r="H996" s="36"/>
      <c r="I996" s="36"/>
      <c r="J996" s="36">
        <v>1</v>
      </c>
      <c r="K996" s="36">
        <v>9</v>
      </c>
      <c r="L996" s="36"/>
      <c r="M996" s="36"/>
      <c r="N996" s="36"/>
      <c r="O996" s="36"/>
      <c r="P996" s="36"/>
      <c r="Q996" s="36"/>
      <c r="R996" s="36"/>
      <c r="S996" s="37">
        <v>1</v>
      </c>
      <c r="T996" s="37"/>
      <c r="U996" s="36">
        <f t="shared" si="137"/>
        <v>12</v>
      </c>
    </row>
    <row r="997" spans="1:21" s="71" customFormat="1" ht="19.5" customHeight="1" x14ac:dyDescent="0.45">
      <c r="A997" s="28"/>
      <c r="B997" s="34" t="s">
        <v>639</v>
      </c>
      <c r="C997" s="36"/>
      <c r="D997" s="36"/>
      <c r="E997" s="35">
        <v>1</v>
      </c>
      <c r="F997" s="36"/>
      <c r="G997" s="36"/>
      <c r="H997" s="36"/>
      <c r="I997" s="36"/>
      <c r="J997" s="36">
        <v>1</v>
      </c>
      <c r="K997" s="36">
        <v>5</v>
      </c>
      <c r="L997" s="36"/>
      <c r="M997" s="36"/>
      <c r="N997" s="36"/>
      <c r="O997" s="36"/>
      <c r="P997" s="36"/>
      <c r="Q997" s="36"/>
      <c r="R997" s="36"/>
      <c r="S997" s="37"/>
      <c r="T997" s="37"/>
      <c r="U997" s="36">
        <f t="shared" si="137"/>
        <v>7</v>
      </c>
    </row>
    <row r="998" spans="1:21" s="71" customFormat="1" ht="19.5" customHeight="1" x14ac:dyDescent="0.45">
      <c r="A998" s="28"/>
      <c r="B998" s="34" t="s">
        <v>638</v>
      </c>
      <c r="C998" s="36"/>
      <c r="D998" s="36"/>
      <c r="E998" s="35">
        <v>1</v>
      </c>
      <c r="F998" s="36"/>
      <c r="G998" s="36"/>
      <c r="H998" s="36"/>
      <c r="I998" s="36"/>
      <c r="J998" s="36"/>
      <c r="K998" s="36">
        <v>10</v>
      </c>
      <c r="L998" s="36"/>
      <c r="M998" s="36"/>
      <c r="N998" s="36"/>
      <c r="O998" s="36"/>
      <c r="P998" s="36"/>
      <c r="Q998" s="36"/>
      <c r="R998" s="36"/>
      <c r="S998" s="37">
        <v>1</v>
      </c>
      <c r="T998" s="37"/>
      <c r="U998" s="36">
        <f t="shared" si="137"/>
        <v>12</v>
      </c>
    </row>
    <row r="999" spans="1:21" s="71" customFormat="1" ht="19.5" customHeight="1" x14ac:dyDescent="0.45">
      <c r="A999" s="28"/>
      <c r="B999" s="34" t="s">
        <v>637</v>
      </c>
      <c r="C999" s="36"/>
      <c r="D999" s="36"/>
      <c r="E999" s="35">
        <v>1</v>
      </c>
      <c r="F999" s="36"/>
      <c r="G999" s="36"/>
      <c r="H999" s="36"/>
      <c r="I999" s="36"/>
      <c r="J999" s="36">
        <v>1</v>
      </c>
      <c r="K999" s="36">
        <v>10</v>
      </c>
      <c r="L999" s="36"/>
      <c r="M999" s="36"/>
      <c r="N999" s="36"/>
      <c r="O999" s="36"/>
      <c r="P999" s="36"/>
      <c r="Q999" s="36"/>
      <c r="R999" s="36"/>
      <c r="S999" s="37">
        <v>1</v>
      </c>
      <c r="T999" s="37"/>
      <c r="U999" s="36">
        <f t="shared" si="137"/>
        <v>13</v>
      </c>
    </row>
    <row r="1000" spans="1:21" s="71" customFormat="1" ht="19.5" customHeight="1" x14ac:dyDescent="0.45">
      <c r="A1000" s="28"/>
      <c r="B1000" s="34" t="s">
        <v>636</v>
      </c>
      <c r="C1000" s="36"/>
      <c r="D1000" s="36"/>
      <c r="E1000" s="35">
        <v>1</v>
      </c>
      <c r="F1000" s="36"/>
      <c r="G1000" s="36"/>
      <c r="H1000" s="36"/>
      <c r="I1000" s="36"/>
      <c r="J1000" s="36">
        <v>1</v>
      </c>
      <c r="K1000" s="36">
        <v>3</v>
      </c>
      <c r="L1000" s="36"/>
      <c r="M1000" s="36"/>
      <c r="N1000" s="36"/>
      <c r="O1000" s="36"/>
      <c r="P1000" s="36"/>
      <c r="Q1000" s="36"/>
      <c r="R1000" s="36"/>
      <c r="S1000" s="37">
        <v>0</v>
      </c>
      <c r="T1000" s="37"/>
      <c r="U1000" s="36">
        <f t="shared" si="137"/>
        <v>5</v>
      </c>
    </row>
    <row r="1001" spans="1:21" s="71" customFormat="1" ht="19.5" customHeight="1" x14ac:dyDescent="0.45">
      <c r="A1001" s="28"/>
      <c r="B1001" s="34" t="s">
        <v>635</v>
      </c>
      <c r="C1001" s="36"/>
      <c r="D1001" s="36"/>
      <c r="E1001" s="35">
        <v>1</v>
      </c>
      <c r="F1001" s="36"/>
      <c r="G1001" s="36"/>
      <c r="H1001" s="36"/>
      <c r="I1001" s="36"/>
      <c r="J1001" s="36">
        <v>1</v>
      </c>
      <c r="K1001" s="36">
        <v>4</v>
      </c>
      <c r="L1001" s="36"/>
      <c r="M1001" s="36"/>
      <c r="N1001" s="36"/>
      <c r="O1001" s="36"/>
      <c r="P1001" s="36"/>
      <c r="Q1001" s="36"/>
      <c r="R1001" s="36"/>
      <c r="S1001" s="37">
        <v>1</v>
      </c>
      <c r="T1001" s="37"/>
      <c r="U1001" s="36">
        <f t="shared" si="137"/>
        <v>7</v>
      </c>
    </row>
    <row r="1002" spans="1:21" s="71" customFormat="1" ht="19.5" customHeight="1" x14ac:dyDescent="0.45">
      <c r="A1002" s="28"/>
      <c r="B1002" s="34" t="s">
        <v>634</v>
      </c>
      <c r="C1002" s="36"/>
      <c r="D1002" s="36"/>
      <c r="E1002" s="35">
        <v>1</v>
      </c>
      <c r="F1002" s="36"/>
      <c r="G1002" s="36"/>
      <c r="H1002" s="36"/>
      <c r="I1002" s="36"/>
      <c r="J1002" s="36"/>
      <c r="K1002" s="36">
        <v>4</v>
      </c>
      <c r="L1002" s="36"/>
      <c r="M1002" s="36"/>
      <c r="N1002" s="36"/>
      <c r="O1002" s="36"/>
      <c r="P1002" s="36"/>
      <c r="Q1002" s="36"/>
      <c r="R1002" s="36"/>
      <c r="S1002" s="37">
        <v>1</v>
      </c>
      <c r="T1002" s="37"/>
      <c r="U1002" s="36">
        <f t="shared" si="137"/>
        <v>6</v>
      </c>
    </row>
    <row r="1003" spans="1:21" s="71" customFormat="1" ht="19.5" customHeight="1" x14ac:dyDescent="0.45">
      <c r="A1003" s="28"/>
      <c r="B1003" s="41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33"/>
      <c r="T1003" s="33"/>
      <c r="U1003" s="28"/>
    </row>
    <row r="1004" spans="1:21" s="71" customFormat="1" ht="19.5" customHeight="1" x14ac:dyDescent="0.45">
      <c r="A1004" s="28"/>
      <c r="B1004" s="41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33"/>
      <c r="T1004" s="33"/>
      <c r="U1004" s="28"/>
    </row>
    <row r="1005" spans="1:21" s="71" customFormat="1" ht="19.5" customHeight="1" x14ac:dyDescent="0.45">
      <c r="A1005" s="28"/>
      <c r="B1005" s="41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33"/>
      <c r="T1005" s="33"/>
      <c r="U1005" s="28"/>
    </row>
    <row r="1006" spans="1:21" s="71" customFormat="1" ht="19.5" customHeight="1" x14ac:dyDescent="0.45">
      <c r="A1006" s="28"/>
      <c r="B1006" s="41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33"/>
      <c r="T1006" s="33"/>
      <c r="U1006" s="28"/>
    </row>
    <row r="1007" spans="1:21" s="71" customFormat="1" ht="19.5" customHeight="1" x14ac:dyDescent="0.45">
      <c r="A1007" s="28"/>
      <c r="B1007" s="41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33"/>
      <c r="T1007" s="33"/>
      <c r="U1007" s="28"/>
    </row>
    <row r="1008" spans="1:21" s="71" customFormat="1" ht="19.5" customHeight="1" x14ac:dyDescent="0.45">
      <c r="A1008" s="28"/>
      <c r="B1008" s="41" t="s">
        <v>216</v>
      </c>
      <c r="C1008" s="42">
        <f t="shared" ref="C1008:I1008" si="138">SUM(C994:C1002)</f>
        <v>0</v>
      </c>
      <c r="D1008" s="42">
        <f t="shared" si="138"/>
        <v>0</v>
      </c>
      <c r="E1008" s="42">
        <f t="shared" si="138"/>
        <v>9</v>
      </c>
      <c r="F1008" s="42">
        <f t="shared" si="138"/>
        <v>0</v>
      </c>
      <c r="G1008" s="42">
        <f>SUM(G994:G1002)</f>
        <v>0</v>
      </c>
      <c r="H1008" s="42">
        <f t="shared" si="138"/>
        <v>0</v>
      </c>
      <c r="I1008" s="42">
        <f t="shared" si="138"/>
        <v>0</v>
      </c>
      <c r="J1008" s="42">
        <f>SUM(J994:J1002)</f>
        <v>6</v>
      </c>
      <c r="K1008" s="42">
        <f t="shared" ref="K1008:U1008" si="139">SUM(K994:K1002)</f>
        <v>63</v>
      </c>
      <c r="L1008" s="42">
        <f t="shared" si="139"/>
        <v>0</v>
      </c>
      <c r="M1008" s="42">
        <f t="shared" si="139"/>
        <v>0</v>
      </c>
      <c r="N1008" s="42">
        <f t="shared" si="139"/>
        <v>0</v>
      </c>
      <c r="O1008" s="42">
        <f t="shared" si="139"/>
        <v>0</v>
      </c>
      <c r="P1008" s="42">
        <f t="shared" si="139"/>
        <v>0</v>
      </c>
      <c r="Q1008" s="42">
        <f t="shared" si="139"/>
        <v>0</v>
      </c>
      <c r="R1008" s="42">
        <f>SUM(R994:R1002)</f>
        <v>0</v>
      </c>
      <c r="S1008" s="43">
        <f t="shared" si="139"/>
        <v>7</v>
      </c>
      <c r="T1008" s="43">
        <f t="shared" si="139"/>
        <v>0</v>
      </c>
      <c r="U1008" s="42">
        <f t="shared" si="139"/>
        <v>85</v>
      </c>
    </row>
    <row r="1009" spans="1:21" s="71" customFormat="1" ht="19.5" customHeight="1" x14ac:dyDescent="0.45">
      <c r="A1009" s="42"/>
      <c r="B1009" s="44" t="s">
        <v>169</v>
      </c>
      <c r="C1009" s="42">
        <f t="shared" ref="C1009:U1009" si="140">SUM(C993+C1008)</f>
        <v>1</v>
      </c>
      <c r="D1009" s="42">
        <f t="shared" si="140"/>
        <v>0</v>
      </c>
      <c r="E1009" s="42">
        <f t="shared" si="140"/>
        <v>9</v>
      </c>
      <c r="F1009" s="42">
        <f t="shared" si="140"/>
        <v>0</v>
      </c>
      <c r="G1009" s="42">
        <f>SUM(G993+G1008)</f>
        <v>0</v>
      </c>
      <c r="H1009" s="42">
        <f t="shared" si="140"/>
        <v>0</v>
      </c>
      <c r="I1009" s="42">
        <f t="shared" si="140"/>
        <v>0</v>
      </c>
      <c r="J1009" s="42">
        <f t="shared" si="140"/>
        <v>10</v>
      </c>
      <c r="K1009" s="42">
        <f t="shared" si="140"/>
        <v>80</v>
      </c>
      <c r="L1009" s="42">
        <f t="shared" si="140"/>
        <v>0</v>
      </c>
      <c r="M1009" s="42">
        <f t="shared" si="140"/>
        <v>0</v>
      </c>
      <c r="N1009" s="42">
        <f t="shared" si="140"/>
        <v>0</v>
      </c>
      <c r="O1009" s="42">
        <f t="shared" si="140"/>
        <v>0</v>
      </c>
      <c r="P1009" s="42">
        <f t="shared" si="140"/>
        <v>0</v>
      </c>
      <c r="Q1009" s="42">
        <f t="shared" si="140"/>
        <v>1</v>
      </c>
      <c r="R1009" s="42">
        <f>SUM(R993+R1008)</f>
        <v>0</v>
      </c>
      <c r="S1009" s="43">
        <f t="shared" si="140"/>
        <v>9</v>
      </c>
      <c r="T1009" s="43">
        <f t="shared" si="140"/>
        <v>2</v>
      </c>
      <c r="U1009" s="42">
        <f t="shared" si="140"/>
        <v>112</v>
      </c>
    </row>
    <row r="1010" spans="1:21" s="71" customFormat="1" ht="19.5" customHeight="1" x14ac:dyDescent="0.45">
      <c r="A1010" s="45"/>
      <c r="B1010" s="46"/>
      <c r="C1010" s="45"/>
      <c r="D1010" s="45"/>
      <c r="E1010" s="45"/>
      <c r="F1010" s="45"/>
      <c r="G1010" s="45"/>
      <c r="H1010" s="45"/>
      <c r="I1010" s="45"/>
      <c r="J1010" s="45"/>
      <c r="K1010" s="45"/>
      <c r="L1010" s="45"/>
      <c r="M1010" s="45"/>
      <c r="N1010" s="45"/>
      <c r="O1010" s="45"/>
      <c r="P1010" s="45"/>
      <c r="Q1010" s="45"/>
      <c r="R1010" s="45"/>
      <c r="S1010" s="47"/>
      <c r="T1010" s="47"/>
      <c r="U1010" s="45"/>
    </row>
    <row r="1011" spans="1:21" s="71" customFormat="1" ht="19.5" customHeight="1" x14ac:dyDescent="0.45">
      <c r="A1011" s="45"/>
      <c r="B1011" s="46"/>
      <c r="C1011" s="45"/>
      <c r="D1011" s="45"/>
      <c r="E1011" s="45"/>
      <c r="F1011" s="45"/>
      <c r="G1011" s="45"/>
      <c r="H1011" s="45"/>
      <c r="I1011" s="45"/>
      <c r="J1011" s="45"/>
      <c r="K1011" s="45"/>
      <c r="L1011" s="45"/>
      <c r="M1011" s="45"/>
      <c r="N1011" s="45"/>
      <c r="O1011" s="45"/>
      <c r="P1011" s="45"/>
      <c r="Q1011" s="45"/>
      <c r="R1011" s="45"/>
      <c r="S1011" s="47"/>
      <c r="T1011" s="47"/>
      <c r="U1011" s="45"/>
    </row>
    <row r="1012" spans="1:21" s="71" customFormat="1" ht="19.5" customHeight="1" x14ac:dyDescent="0.45">
      <c r="A1012" s="45"/>
      <c r="B1012" s="46"/>
      <c r="C1012" s="45"/>
      <c r="D1012" s="45"/>
      <c r="E1012" s="45"/>
      <c r="F1012" s="45"/>
      <c r="G1012" s="45"/>
      <c r="H1012" s="45"/>
      <c r="I1012" s="45"/>
      <c r="J1012" s="45"/>
      <c r="K1012" s="45"/>
      <c r="L1012" s="45"/>
      <c r="M1012" s="45"/>
      <c r="N1012" s="45"/>
      <c r="O1012" s="45"/>
      <c r="P1012" s="45"/>
      <c r="Q1012" s="45"/>
      <c r="R1012" s="45"/>
      <c r="S1012" s="47"/>
      <c r="T1012" s="47"/>
      <c r="U1012" s="45"/>
    </row>
    <row r="1013" spans="1:21" s="71" customFormat="1" ht="19.5" customHeight="1" x14ac:dyDescent="0.45">
      <c r="A1013" s="45"/>
      <c r="B1013" s="46"/>
      <c r="C1013" s="45"/>
      <c r="D1013" s="45"/>
      <c r="E1013" s="45"/>
      <c r="F1013" s="45"/>
      <c r="G1013" s="45"/>
      <c r="H1013" s="45"/>
      <c r="I1013" s="45"/>
      <c r="J1013" s="45"/>
      <c r="K1013" s="45"/>
      <c r="L1013" s="45"/>
      <c r="M1013" s="45"/>
      <c r="N1013" s="45"/>
      <c r="O1013" s="45"/>
      <c r="P1013" s="45"/>
      <c r="Q1013" s="45"/>
      <c r="R1013" s="45"/>
      <c r="S1013" s="47"/>
      <c r="T1013" s="47"/>
      <c r="U1013" s="45"/>
    </row>
    <row r="1014" spans="1:21" s="71" customFormat="1" ht="19.5" customHeight="1" x14ac:dyDescent="0.45">
      <c r="A1014" s="45"/>
      <c r="B1014" s="46"/>
      <c r="C1014" s="45"/>
      <c r="D1014" s="45"/>
      <c r="E1014" s="45"/>
      <c r="F1014" s="45"/>
      <c r="G1014" s="45"/>
      <c r="H1014" s="45"/>
      <c r="I1014" s="45"/>
      <c r="J1014" s="45"/>
      <c r="K1014" s="45"/>
      <c r="L1014" s="45"/>
      <c r="M1014" s="45"/>
      <c r="N1014" s="45"/>
      <c r="O1014" s="45"/>
      <c r="P1014" s="45"/>
      <c r="Q1014" s="45"/>
      <c r="R1014" s="45"/>
      <c r="S1014" s="47"/>
      <c r="T1014" s="47"/>
      <c r="U1014" s="45"/>
    </row>
    <row r="1015" spans="1:21" s="71" customFormat="1" ht="19.5" customHeight="1" x14ac:dyDescent="0.45">
      <c r="A1015" s="45"/>
      <c r="B1015" s="46"/>
      <c r="C1015" s="45"/>
      <c r="D1015" s="45"/>
      <c r="E1015" s="45"/>
      <c r="F1015" s="45"/>
      <c r="G1015" s="45"/>
      <c r="H1015" s="45"/>
      <c r="I1015" s="45"/>
      <c r="J1015" s="45"/>
      <c r="K1015" s="45"/>
      <c r="L1015" s="45"/>
      <c r="M1015" s="45"/>
      <c r="N1015" s="45"/>
      <c r="O1015" s="45"/>
      <c r="P1015" s="45"/>
      <c r="Q1015" s="45"/>
      <c r="R1015" s="45"/>
      <c r="S1015" s="47"/>
      <c r="T1015" s="47"/>
      <c r="U1015" s="45"/>
    </row>
    <row r="1016" spans="1:21" s="71" customFormat="1" ht="19.5" customHeight="1" x14ac:dyDescent="0.45">
      <c r="A1016" s="28"/>
      <c r="B1016" s="41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33"/>
      <c r="T1016" s="33"/>
      <c r="U1016" s="28"/>
    </row>
    <row r="1017" spans="1:21" s="71" customFormat="1" ht="19.5" customHeight="1" x14ac:dyDescent="0.45">
      <c r="A1017" s="30">
        <v>38</v>
      </c>
      <c r="B1017" s="31" t="s">
        <v>633</v>
      </c>
      <c r="C1017" s="28">
        <v>1</v>
      </c>
      <c r="D1017" s="32"/>
      <c r="E1017" s="32"/>
      <c r="F1017" s="32"/>
      <c r="G1017" s="32"/>
      <c r="H1017" s="32"/>
      <c r="I1017" s="32"/>
      <c r="J1017" s="32">
        <v>4</v>
      </c>
      <c r="K1017" s="32">
        <v>16</v>
      </c>
      <c r="L1017" s="32"/>
      <c r="M1017" s="28"/>
      <c r="N1017" s="28"/>
      <c r="O1017" s="28"/>
      <c r="P1017" s="28"/>
      <c r="Q1017" s="28">
        <v>1</v>
      </c>
      <c r="R1017" s="28">
        <v>0</v>
      </c>
      <c r="S1017" s="33">
        <v>3</v>
      </c>
      <c r="T1017" s="33">
        <v>1</v>
      </c>
      <c r="U1017" s="28">
        <f t="shared" ref="U1017:U1025" si="141">SUM(C1017:T1017)</f>
        <v>26</v>
      </c>
    </row>
    <row r="1018" spans="1:21" s="71" customFormat="1" ht="19.5" customHeight="1" x14ac:dyDescent="0.45">
      <c r="A1018" s="28"/>
      <c r="B1018" s="34" t="s">
        <v>632</v>
      </c>
      <c r="C1018" s="36"/>
      <c r="D1018" s="35"/>
      <c r="E1018" s="35">
        <v>1</v>
      </c>
      <c r="F1018" s="35"/>
      <c r="G1018" s="35"/>
      <c r="H1018" s="35"/>
      <c r="I1018" s="35"/>
      <c r="J1018" s="35">
        <v>1</v>
      </c>
      <c r="K1018" s="35">
        <v>3</v>
      </c>
      <c r="L1018" s="35"/>
      <c r="M1018" s="36">
        <v>0</v>
      </c>
      <c r="N1018" s="36"/>
      <c r="O1018" s="36"/>
      <c r="P1018" s="36"/>
      <c r="Q1018" s="36"/>
      <c r="R1018" s="36"/>
      <c r="S1018" s="37">
        <v>1</v>
      </c>
      <c r="T1018" s="37"/>
      <c r="U1018" s="36">
        <f t="shared" si="141"/>
        <v>6</v>
      </c>
    </row>
    <row r="1019" spans="1:21" s="71" customFormat="1" ht="19.5" customHeight="1" x14ac:dyDescent="0.45">
      <c r="A1019" s="28"/>
      <c r="B1019" s="34" t="s">
        <v>631</v>
      </c>
      <c r="C1019" s="36"/>
      <c r="D1019" s="35"/>
      <c r="E1019" s="35">
        <v>1</v>
      </c>
      <c r="F1019" s="35"/>
      <c r="G1019" s="35"/>
      <c r="H1019" s="35"/>
      <c r="I1019" s="35"/>
      <c r="J1019" s="35"/>
      <c r="K1019" s="35">
        <v>2</v>
      </c>
      <c r="L1019" s="35"/>
      <c r="M1019" s="36">
        <v>0</v>
      </c>
      <c r="N1019" s="36"/>
      <c r="O1019" s="36"/>
      <c r="P1019" s="36"/>
      <c r="Q1019" s="36"/>
      <c r="R1019" s="36"/>
      <c r="S1019" s="37">
        <v>1</v>
      </c>
      <c r="T1019" s="37"/>
      <c r="U1019" s="36">
        <f t="shared" si="141"/>
        <v>4</v>
      </c>
    </row>
    <row r="1020" spans="1:21" s="71" customFormat="1" ht="19.5" customHeight="1" x14ac:dyDescent="0.45">
      <c r="A1020" s="28"/>
      <c r="B1020" s="34" t="s">
        <v>630</v>
      </c>
      <c r="C1020" s="36"/>
      <c r="D1020" s="35"/>
      <c r="E1020" s="35">
        <v>1</v>
      </c>
      <c r="F1020" s="35"/>
      <c r="G1020" s="35"/>
      <c r="H1020" s="35"/>
      <c r="I1020" s="35"/>
      <c r="J1020" s="35"/>
      <c r="K1020" s="35">
        <v>3</v>
      </c>
      <c r="L1020" s="35"/>
      <c r="M1020" s="35"/>
      <c r="N1020" s="36"/>
      <c r="O1020" s="36"/>
      <c r="P1020" s="36"/>
      <c r="Q1020" s="36"/>
      <c r="R1020" s="36"/>
      <c r="S1020" s="37">
        <v>1</v>
      </c>
      <c r="T1020" s="37"/>
      <c r="U1020" s="36">
        <f t="shared" si="141"/>
        <v>5</v>
      </c>
    </row>
    <row r="1021" spans="1:21" s="71" customFormat="1" ht="19.5" customHeight="1" x14ac:dyDescent="0.45">
      <c r="A1021" s="28"/>
      <c r="B1021" s="34" t="s">
        <v>629</v>
      </c>
      <c r="C1021" s="36"/>
      <c r="D1021" s="35"/>
      <c r="E1021" s="35">
        <v>1</v>
      </c>
      <c r="F1021" s="35"/>
      <c r="G1021" s="35"/>
      <c r="H1021" s="35"/>
      <c r="I1021" s="35"/>
      <c r="J1021" s="35">
        <v>1</v>
      </c>
      <c r="K1021" s="35">
        <v>3</v>
      </c>
      <c r="L1021" s="35"/>
      <c r="M1021" s="35"/>
      <c r="N1021" s="36"/>
      <c r="O1021" s="36"/>
      <c r="P1021" s="36"/>
      <c r="Q1021" s="36"/>
      <c r="R1021" s="36"/>
      <c r="S1021" s="37">
        <v>1</v>
      </c>
      <c r="T1021" s="37"/>
      <c r="U1021" s="36">
        <f t="shared" si="141"/>
        <v>6</v>
      </c>
    </row>
    <row r="1022" spans="1:21" s="71" customFormat="1" ht="19.5" customHeight="1" x14ac:dyDescent="0.45">
      <c r="A1022" s="28"/>
      <c r="B1022" s="34" t="s">
        <v>628</v>
      </c>
      <c r="C1022" s="36"/>
      <c r="D1022" s="35"/>
      <c r="E1022" s="35">
        <v>1</v>
      </c>
      <c r="F1022" s="35"/>
      <c r="G1022" s="35"/>
      <c r="H1022" s="35"/>
      <c r="I1022" s="35"/>
      <c r="J1022" s="35"/>
      <c r="K1022" s="35">
        <v>3</v>
      </c>
      <c r="L1022" s="35"/>
      <c r="M1022" s="35"/>
      <c r="N1022" s="36"/>
      <c r="O1022" s="36"/>
      <c r="P1022" s="36"/>
      <c r="Q1022" s="36"/>
      <c r="R1022" s="36"/>
      <c r="S1022" s="37">
        <v>1</v>
      </c>
      <c r="T1022" s="37"/>
      <c r="U1022" s="36">
        <f t="shared" si="141"/>
        <v>5</v>
      </c>
    </row>
    <row r="1023" spans="1:21" s="71" customFormat="1" ht="19.5" customHeight="1" x14ac:dyDescent="0.45">
      <c r="A1023" s="28"/>
      <c r="B1023" s="34" t="s">
        <v>627</v>
      </c>
      <c r="C1023" s="36"/>
      <c r="D1023" s="35"/>
      <c r="E1023" s="35">
        <v>1</v>
      </c>
      <c r="F1023" s="35"/>
      <c r="G1023" s="35"/>
      <c r="H1023" s="35"/>
      <c r="I1023" s="35"/>
      <c r="J1023" s="35">
        <v>1</v>
      </c>
      <c r="K1023" s="35">
        <v>5</v>
      </c>
      <c r="L1023" s="35"/>
      <c r="M1023" s="35">
        <v>0</v>
      </c>
      <c r="N1023" s="36"/>
      <c r="O1023" s="36"/>
      <c r="P1023" s="36"/>
      <c r="Q1023" s="36"/>
      <c r="R1023" s="36"/>
      <c r="S1023" s="37">
        <v>1</v>
      </c>
      <c r="T1023" s="37"/>
      <c r="U1023" s="36">
        <f t="shared" si="141"/>
        <v>8</v>
      </c>
    </row>
    <row r="1024" spans="1:21" s="71" customFormat="1" ht="19.5" customHeight="1" x14ac:dyDescent="0.45">
      <c r="A1024" s="28"/>
      <c r="B1024" s="34" t="s">
        <v>626</v>
      </c>
      <c r="C1024" s="36"/>
      <c r="D1024" s="35"/>
      <c r="E1024" s="35"/>
      <c r="F1024" s="35">
        <v>1</v>
      </c>
      <c r="G1024" s="35"/>
      <c r="H1024" s="35"/>
      <c r="I1024" s="35"/>
      <c r="J1024" s="35"/>
      <c r="K1024" s="35">
        <v>2</v>
      </c>
      <c r="L1024" s="35"/>
      <c r="M1024" s="35"/>
      <c r="N1024" s="36"/>
      <c r="O1024" s="36"/>
      <c r="P1024" s="36"/>
      <c r="Q1024" s="36"/>
      <c r="R1024" s="36"/>
      <c r="S1024" s="37">
        <v>1</v>
      </c>
      <c r="T1024" s="37"/>
      <c r="U1024" s="36">
        <f t="shared" si="141"/>
        <v>4</v>
      </c>
    </row>
    <row r="1025" spans="1:21" s="71" customFormat="1" ht="19.5" customHeight="1" x14ac:dyDescent="0.45">
      <c r="A1025" s="28"/>
      <c r="B1025" s="34" t="s">
        <v>625</v>
      </c>
      <c r="C1025" s="36"/>
      <c r="D1025" s="35"/>
      <c r="E1025" s="35">
        <v>1</v>
      </c>
      <c r="F1025" s="35"/>
      <c r="G1025" s="35"/>
      <c r="H1025" s="35"/>
      <c r="I1025" s="35"/>
      <c r="J1025" s="35">
        <v>1</v>
      </c>
      <c r="K1025" s="35">
        <v>3</v>
      </c>
      <c r="L1025" s="35"/>
      <c r="M1025" s="35"/>
      <c r="N1025" s="36"/>
      <c r="O1025" s="36"/>
      <c r="P1025" s="36"/>
      <c r="Q1025" s="36"/>
      <c r="R1025" s="36"/>
      <c r="S1025" s="37"/>
      <c r="T1025" s="37"/>
      <c r="U1025" s="36">
        <f t="shared" si="141"/>
        <v>5</v>
      </c>
    </row>
    <row r="1026" spans="1:21" s="71" customFormat="1" ht="19.5" customHeight="1" x14ac:dyDescent="0.45">
      <c r="A1026" s="28"/>
      <c r="B1026" s="41"/>
      <c r="C1026" s="28"/>
      <c r="D1026" s="28"/>
      <c r="E1026" s="28"/>
      <c r="F1026" s="28"/>
      <c r="G1026" s="28"/>
      <c r="H1026" s="28"/>
      <c r="I1026" s="28"/>
      <c r="J1026" s="32"/>
      <c r="K1026" s="32"/>
      <c r="L1026" s="32"/>
      <c r="M1026" s="32"/>
      <c r="N1026" s="28"/>
      <c r="O1026" s="28"/>
      <c r="P1026" s="28"/>
      <c r="Q1026" s="28"/>
      <c r="R1026" s="28"/>
      <c r="S1026" s="33"/>
      <c r="T1026" s="33"/>
      <c r="U1026" s="28"/>
    </row>
    <row r="1027" spans="1:21" s="71" customFormat="1" ht="19.5" customHeight="1" x14ac:dyDescent="0.45">
      <c r="A1027" s="28"/>
      <c r="B1027" s="41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33"/>
      <c r="T1027" s="33"/>
      <c r="U1027" s="28"/>
    </row>
    <row r="1028" spans="1:21" s="71" customFormat="1" ht="19.5" customHeight="1" x14ac:dyDescent="0.45">
      <c r="A1028" s="28"/>
      <c r="B1028" s="41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33"/>
      <c r="T1028" s="33"/>
      <c r="U1028" s="28"/>
    </row>
    <row r="1029" spans="1:21" s="71" customFormat="1" ht="19.5" customHeight="1" x14ac:dyDescent="0.45">
      <c r="A1029" s="28"/>
      <c r="B1029" s="41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33"/>
      <c r="T1029" s="33"/>
      <c r="U1029" s="28"/>
    </row>
    <row r="1030" spans="1:21" s="71" customFormat="1" ht="19.5" customHeight="1" x14ac:dyDescent="0.45">
      <c r="A1030" s="28"/>
      <c r="B1030" s="41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33"/>
      <c r="T1030" s="33"/>
      <c r="U1030" s="28"/>
    </row>
    <row r="1031" spans="1:21" s="71" customFormat="1" ht="19.5" customHeight="1" x14ac:dyDescent="0.45">
      <c r="A1031" s="28"/>
      <c r="B1031" s="41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33"/>
      <c r="T1031" s="33"/>
      <c r="U1031" s="28"/>
    </row>
    <row r="1032" spans="1:21" s="71" customFormat="1" ht="19.5" customHeight="1" x14ac:dyDescent="0.45">
      <c r="A1032" s="28"/>
      <c r="B1032" s="41" t="s">
        <v>206</v>
      </c>
      <c r="C1032" s="42">
        <f t="shared" ref="C1032:I1032" si="142">SUM(C1018:C1025)</f>
        <v>0</v>
      </c>
      <c r="D1032" s="42">
        <f t="shared" si="142"/>
        <v>0</v>
      </c>
      <c r="E1032" s="42">
        <f t="shared" si="142"/>
        <v>7</v>
      </c>
      <c r="F1032" s="42">
        <f t="shared" si="142"/>
        <v>1</v>
      </c>
      <c r="G1032" s="42">
        <f>SUM(G1018:G1025)</f>
        <v>0</v>
      </c>
      <c r="H1032" s="42">
        <f t="shared" si="142"/>
        <v>0</v>
      </c>
      <c r="I1032" s="42">
        <f t="shared" si="142"/>
        <v>0</v>
      </c>
      <c r="J1032" s="42">
        <f>SUM(J1018:J1025)</f>
        <v>4</v>
      </c>
      <c r="K1032" s="42">
        <f t="shared" ref="K1032:U1032" si="143">SUM(K1018:K1025)</f>
        <v>24</v>
      </c>
      <c r="L1032" s="42">
        <f t="shared" si="143"/>
        <v>0</v>
      </c>
      <c r="M1032" s="42">
        <f t="shared" si="143"/>
        <v>0</v>
      </c>
      <c r="N1032" s="42">
        <f t="shared" si="143"/>
        <v>0</v>
      </c>
      <c r="O1032" s="42">
        <f t="shared" si="143"/>
        <v>0</v>
      </c>
      <c r="P1032" s="42">
        <f t="shared" si="143"/>
        <v>0</v>
      </c>
      <c r="Q1032" s="42">
        <f t="shared" si="143"/>
        <v>0</v>
      </c>
      <c r="R1032" s="42">
        <f>SUM(R1018:R1025)</f>
        <v>0</v>
      </c>
      <c r="S1032" s="43">
        <f t="shared" si="143"/>
        <v>7</v>
      </c>
      <c r="T1032" s="43">
        <f t="shared" si="143"/>
        <v>0</v>
      </c>
      <c r="U1032" s="42">
        <f t="shared" si="143"/>
        <v>43</v>
      </c>
    </row>
    <row r="1033" spans="1:21" s="71" customFormat="1" ht="19.5" customHeight="1" x14ac:dyDescent="0.45">
      <c r="A1033" s="42"/>
      <c r="B1033" s="44" t="s">
        <v>169</v>
      </c>
      <c r="C1033" s="42">
        <f t="shared" ref="C1033:U1033" si="144">SUM(C1017+C1032)</f>
        <v>1</v>
      </c>
      <c r="D1033" s="42">
        <f t="shared" si="144"/>
        <v>0</v>
      </c>
      <c r="E1033" s="42">
        <f t="shared" si="144"/>
        <v>7</v>
      </c>
      <c r="F1033" s="42">
        <f t="shared" si="144"/>
        <v>1</v>
      </c>
      <c r="G1033" s="42">
        <f>SUM(G1017+G1032)</f>
        <v>0</v>
      </c>
      <c r="H1033" s="42">
        <f t="shared" si="144"/>
        <v>0</v>
      </c>
      <c r="I1033" s="42">
        <f t="shared" si="144"/>
        <v>0</v>
      </c>
      <c r="J1033" s="42">
        <f t="shared" si="144"/>
        <v>8</v>
      </c>
      <c r="K1033" s="42">
        <f t="shared" si="144"/>
        <v>40</v>
      </c>
      <c r="L1033" s="42">
        <f t="shared" si="144"/>
        <v>0</v>
      </c>
      <c r="M1033" s="42">
        <f t="shared" si="144"/>
        <v>0</v>
      </c>
      <c r="N1033" s="42">
        <f t="shared" si="144"/>
        <v>0</v>
      </c>
      <c r="O1033" s="42">
        <f t="shared" si="144"/>
        <v>0</v>
      </c>
      <c r="P1033" s="42">
        <f t="shared" si="144"/>
        <v>0</v>
      </c>
      <c r="Q1033" s="42">
        <f t="shared" si="144"/>
        <v>1</v>
      </c>
      <c r="R1033" s="42">
        <f>SUM(R1017+R1032)</f>
        <v>0</v>
      </c>
      <c r="S1033" s="43">
        <f t="shared" si="144"/>
        <v>10</v>
      </c>
      <c r="T1033" s="43">
        <f t="shared" si="144"/>
        <v>1</v>
      </c>
      <c r="U1033" s="42">
        <f t="shared" si="144"/>
        <v>69</v>
      </c>
    </row>
    <row r="1034" spans="1:21" s="71" customFormat="1" ht="19.5" customHeight="1" x14ac:dyDescent="0.45">
      <c r="A1034" s="45"/>
      <c r="B1034" s="46"/>
      <c r="C1034" s="45"/>
      <c r="D1034" s="45"/>
      <c r="E1034" s="45"/>
      <c r="F1034" s="45"/>
      <c r="G1034" s="45"/>
      <c r="H1034" s="45"/>
      <c r="I1034" s="45"/>
      <c r="J1034" s="45"/>
      <c r="K1034" s="45"/>
      <c r="L1034" s="45"/>
      <c r="M1034" s="45"/>
      <c r="N1034" s="45"/>
      <c r="O1034" s="45"/>
      <c r="P1034" s="45"/>
      <c r="Q1034" s="45"/>
      <c r="R1034" s="45"/>
      <c r="S1034" s="47"/>
      <c r="T1034" s="47"/>
      <c r="U1034" s="45"/>
    </row>
    <row r="1035" spans="1:21" s="71" customFormat="1" ht="19.5" customHeight="1" x14ac:dyDescent="0.45">
      <c r="A1035" s="45"/>
      <c r="B1035" s="46"/>
      <c r="C1035" s="45"/>
      <c r="D1035" s="45"/>
      <c r="E1035" s="45"/>
      <c r="F1035" s="45"/>
      <c r="G1035" s="45"/>
      <c r="H1035" s="45"/>
      <c r="I1035" s="45"/>
      <c r="J1035" s="45"/>
      <c r="K1035" s="45"/>
      <c r="L1035" s="45"/>
      <c r="M1035" s="45"/>
      <c r="N1035" s="45"/>
      <c r="O1035" s="45"/>
      <c r="P1035" s="45"/>
      <c r="Q1035" s="45"/>
      <c r="R1035" s="45"/>
      <c r="S1035" s="47"/>
      <c r="T1035" s="47"/>
      <c r="U1035" s="45"/>
    </row>
    <row r="1036" spans="1:21" s="71" customFormat="1" ht="19.5" customHeight="1" x14ac:dyDescent="0.45">
      <c r="A1036" s="45"/>
      <c r="B1036" s="46"/>
      <c r="C1036" s="45"/>
      <c r="D1036" s="45"/>
      <c r="E1036" s="45"/>
      <c r="F1036" s="45"/>
      <c r="G1036" s="45"/>
      <c r="H1036" s="45"/>
      <c r="I1036" s="45"/>
      <c r="J1036" s="45"/>
      <c r="K1036" s="45"/>
      <c r="L1036" s="45"/>
      <c r="M1036" s="45"/>
      <c r="N1036" s="45"/>
      <c r="O1036" s="45"/>
      <c r="P1036" s="45"/>
      <c r="Q1036" s="45"/>
      <c r="R1036" s="45"/>
      <c r="S1036" s="47"/>
      <c r="T1036" s="47"/>
      <c r="U1036" s="45"/>
    </row>
    <row r="1037" spans="1:21" s="71" customFormat="1" ht="19.5" customHeight="1" x14ac:dyDescent="0.45">
      <c r="A1037" s="45"/>
      <c r="B1037" s="46"/>
      <c r="C1037" s="45"/>
      <c r="D1037" s="45"/>
      <c r="E1037" s="45"/>
      <c r="F1037" s="45"/>
      <c r="G1037" s="45"/>
      <c r="H1037" s="45"/>
      <c r="I1037" s="45"/>
      <c r="J1037" s="45"/>
      <c r="K1037" s="45"/>
      <c r="L1037" s="45"/>
      <c r="M1037" s="45"/>
      <c r="N1037" s="45"/>
      <c r="O1037" s="45"/>
      <c r="P1037" s="45"/>
      <c r="Q1037" s="45"/>
      <c r="R1037" s="45"/>
      <c r="S1037" s="47"/>
      <c r="T1037" s="47"/>
      <c r="U1037" s="45"/>
    </row>
    <row r="1038" spans="1:21" s="71" customFormat="1" ht="19.5" customHeight="1" x14ac:dyDescent="0.45">
      <c r="A1038" s="45"/>
      <c r="B1038" s="46"/>
      <c r="C1038" s="45"/>
      <c r="D1038" s="45"/>
      <c r="E1038" s="45"/>
      <c r="F1038" s="45"/>
      <c r="G1038" s="45"/>
      <c r="H1038" s="45"/>
      <c r="I1038" s="45"/>
      <c r="J1038" s="45"/>
      <c r="K1038" s="45"/>
      <c r="L1038" s="45"/>
      <c r="M1038" s="45"/>
      <c r="N1038" s="45"/>
      <c r="O1038" s="45"/>
      <c r="P1038" s="45"/>
      <c r="Q1038" s="45"/>
      <c r="R1038" s="45"/>
      <c r="S1038" s="47"/>
      <c r="T1038" s="47"/>
      <c r="U1038" s="45"/>
    </row>
    <row r="1039" spans="1:21" s="71" customFormat="1" ht="19.5" customHeight="1" x14ac:dyDescent="0.45">
      <c r="A1039" s="45"/>
      <c r="B1039" s="46"/>
      <c r="C1039" s="45"/>
      <c r="D1039" s="45"/>
      <c r="E1039" s="45"/>
      <c r="F1039" s="45"/>
      <c r="G1039" s="45"/>
      <c r="H1039" s="45"/>
      <c r="I1039" s="45"/>
      <c r="J1039" s="45"/>
      <c r="K1039" s="45"/>
      <c r="L1039" s="45"/>
      <c r="M1039" s="45"/>
      <c r="N1039" s="45"/>
      <c r="O1039" s="45"/>
      <c r="P1039" s="45"/>
      <c r="Q1039" s="45"/>
      <c r="R1039" s="45"/>
      <c r="S1039" s="47"/>
      <c r="T1039" s="47"/>
      <c r="U1039" s="45"/>
    </row>
    <row r="1040" spans="1:21" s="71" customFormat="1" ht="19.5" customHeight="1" x14ac:dyDescent="0.45">
      <c r="A1040" s="28"/>
      <c r="B1040" s="41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33"/>
      <c r="T1040" s="33"/>
      <c r="U1040" s="28"/>
    </row>
    <row r="1041" spans="1:21" s="71" customFormat="1" ht="19.5" customHeight="1" x14ac:dyDescent="0.45">
      <c r="A1041" s="30">
        <v>39</v>
      </c>
      <c r="B1041" s="31" t="s">
        <v>624</v>
      </c>
      <c r="C1041" s="28">
        <v>1</v>
      </c>
      <c r="D1041" s="32"/>
      <c r="E1041" s="32"/>
      <c r="F1041" s="32"/>
      <c r="G1041" s="32"/>
      <c r="H1041" s="32"/>
      <c r="I1041" s="32"/>
      <c r="J1041" s="32">
        <v>4</v>
      </c>
      <c r="K1041" s="32">
        <v>16</v>
      </c>
      <c r="L1041" s="32"/>
      <c r="M1041" s="32"/>
      <c r="N1041" s="32"/>
      <c r="O1041" s="32"/>
      <c r="P1041" s="28"/>
      <c r="Q1041" s="32">
        <v>1</v>
      </c>
      <c r="R1041" s="28"/>
      <c r="S1041" s="33">
        <v>3</v>
      </c>
      <c r="T1041" s="33">
        <v>2</v>
      </c>
      <c r="U1041" s="28">
        <f t="shared" ref="U1041:U1052" si="145">SUM(C1041:T1041)</f>
        <v>27</v>
      </c>
    </row>
    <row r="1042" spans="1:21" s="71" customFormat="1" ht="19.5" customHeight="1" x14ac:dyDescent="0.45">
      <c r="A1042" s="28"/>
      <c r="B1042" s="34" t="s">
        <v>623</v>
      </c>
      <c r="C1042" s="36"/>
      <c r="D1042" s="35"/>
      <c r="E1042" s="35">
        <v>1</v>
      </c>
      <c r="F1042" s="35"/>
      <c r="G1042" s="35"/>
      <c r="H1042" s="35"/>
      <c r="I1042" s="35"/>
      <c r="J1042" s="35">
        <v>1</v>
      </c>
      <c r="K1042" s="231">
        <v>9</v>
      </c>
      <c r="L1042" s="35"/>
      <c r="M1042" s="36">
        <v>1</v>
      </c>
      <c r="N1042" s="35"/>
      <c r="O1042" s="35"/>
      <c r="P1042" s="36"/>
      <c r="Q1042" s="36"/>
      <c r="R1042" s="36"/>
      <c r="S1042" s="37">
        <v>1</v>
      </c>
      <c r="T1042" s="37"/>
      <c r="U1042" s="36">
        <f t="shared" si="145"/>
        <v>13</v>
      </c>
    </row>
    <row r="1043" spans="1:21" s="71" customFormat="1" ht="19.5" customHeight="1" x14ac:dyDescent="0.45">
      <c r="A1043" s="28"/>
      <c r="B1043" s="34" t="s">
        <v>622</v>
      </c>
      <c r="C1043" s="36"/>
      <c r="D1043" s="35"/>
      <c r="E1043" s="35">
        <v>1</v>
      </c>
      <c r="F1043" s="35"/>
      <c r="G1043" s="35"/>
      <c r="H1043" s="35"/>
      <c r="I1043" s="35"/>
      <c r="J1043" s="35"/>
      <c r="K1043" s="35">
        <v>4</v>
      </c>
      <c r="L1043" s="35"/>
      <c r="M1043" s="35"/>
      <c r="N1043" s="35"/>
      <c r="O1043" s="35"/>
      <c r="P1043" s="36"/>
      <c r="Q1043" s="36"/>
      <c r="R1043" s="36"/>
      <c r="S1043" s="37">
        <v>1</v>
      </c>
      <c r="T1043" s="37"/>
      <c r="U1043" s="36">
        <f t="shared" si="145"/>
        <v>6</v>
      </c>
    </row>
    <row r="1044" spans="1:21" s="71" customFormat="1" ht="19.5" customHeight="1" x14ac:dyDescent="0.45">
      <c r="A1044" s="28"/>
      <c r="B1044" s="34" t="s">
        <v>621</v>
      </c>
      <c r="C1044" s="36"/>
      <c r="D1044" s="35"/>
      <c r="E1044" s="35">
        <v>1</v>
      </c>
      <c r="F1044" s="35"/>
      <c r="G1044" s="35"/>
      <c r="H1044" s="35"/>
      <c r="I1044" s="35"/>
      <c r="J1044" s="35">
        <v>1</v>
      </c>
      <c r="K1044" s="35">
        <v>5</v>
      </c>
      <c r="L1044" s="35"/>
      <c r="M1044" s="35"/>
      <c r="N1044" s="35"/>
      <c r="O1044" s="35"/>
      <c r="P1044" s="36"/>
      <c r="Q1044" s="36"/>
      <c r="R1044" s="36"/>
      <c r="S1044" s="37">
        <v>1</v>
      </c>
      <c r="T1044" s="37"/>
      <c r="U1044" s="36">
        <f t="shared" si="145"/>
        <v>8</v>
      </c>
    </row>
    <row r="1045" spans="1:21" s="71" customFormat="1" ht="19.5" customHeight="1" x14ac:dyDescent="0.45">
      <c r="A1045" s="28"/>
      <c r="B1045" s="34" t="s">
        <v>620</v>
      </c>
      <c r="C1045" s="36"/>
      <c r="D1045" s="35"/>
      <c r="E1045" s="35">
        <v>1</v>
      </c>
      <c r="F1045" s="35"/>
      <c r="G1045" s="35"/>
      <c r="H1045" s="35"/>
      <c r="I1045" s="35"/>
      <c r="J1045" s="35">
        <v>1</v>
      </c>
      <c r="K1045" s="35">
        <v>8</v>
      </c>
      <c r="L1045" s="35"/>
      <c r="M1045" s="35">
        <v>1</v>
      </c>
      <c r="N1045" s="35"/>
      <c r="O1045" s="35"/>
      <c r="P1045" s="36"/>
      <c r="Q1045" s="36"/>
      <c r="R1045" s="36"/>
      <c r="S1045" s="37">
        <v>1</v>
      </c>
      <c r="T1045" s="37"/>
      <c r="U1045" s="36">
        <f t="shared" si="145"/>
        <v>12</v>
      </c>
    </row>
    <row r="1046" spans="1:21" s="71" customFormat="1" ht="19.5" customHeight="1" x14ac:dyDescent="0.45">
      <c r="A1046" s="28"/>
      <c r="B1046" s="34" t="s">
        <v>619</v>
      </c>
      <c r="C1046" s="36"/>
      <c r="D1046" s="35"/>
      <c r="E1046" s="35">
        <v>1</v>
      </c>
      <c r="F1046" s="35"/>
      <c r="G1046" s="35"/>
      <c r="H1046" s="35"/>
      <c r="I1046" s="35"/>
      <c r="J1046" s="35">
        <v>1</v>
      </c>
      <c r="K1046" s="35">
        <v>7</v>
      </c>
      <c r="L1046" s="35"/>
      <c r="M1046" s="35"/>
      <c r="N1046" s="35"/>
      <c r="O1046" s="35"/>
      <c r="P1046" s="36"/>
      <c r="Q1046" s="36"/>
      <c r="R1046" s="36"/>
      <c r="S1046" s="37">
        <v>1</v>
      </c>
      <c r="T1046" s="37"/>
      <c r="U1046" s="36">
        <f t="shared" si="145"/>
        <v>10</v>
      </c>
    </row>
    <row r="1047" spans="1:21" s="71" customFormat="1" ht="19.5" customHeight="1" x14ac:dyDescent="0.45">
      <c r="A1047" s="28"/>
      <c r="B1047" s="34" t="s">
        <v>618</v>
      </c>
      <c r="C1047" s="36"/>
      <c r="D1047" s="35"/>
      <c r="E1047" s="35">
        <v>1</v>
      </c>
      <c r="F1047" s="35"/>
      <c r="G1047" s="35"/>
      <c r="H1047" s="35"/>
      <c r="I1047" s="35"/>
      <c r="J1047" s="35"/>
      <c r="K1047" s="35">
        <v>8</v>
      </c>
      <c r="L1047" s="35"/>
      <c r="M1047" s="35"/>
      <c r="N1047" s="35"/>
      <c r="O1047" s="35"/>
      <c r="P1047" s="36"/>
      <c r="Q1047" s="36"/>
      <c r="R1047" s="36"/>
      <c r="S1047" s="37">
        <v>1</v>
      </c>
      <c r="T1047" s="37"/>
      <c r="U1047" s="36">
        <f t="shared" si="145"/>
        <v>10</v>
      </c>
    </row>
    <row r="1048" spans="1:21" s="71" customFormat="1" ht="19.5" customHeight="1" x14ac:dyDescent="0.45">
      <c r="A1048" s="28"/>
      <c r="B1048" s="34" t="s">
        <v>617</v>
      </c>
      <c r="C1048" s="36"/>
      <c r="D1048" s="35"/>
      <c r="E1048" s="35">
        <v>1</v>
      </c>
      <c r="F1048" s="35"/>
      <c r="G1048" s="35"/>
      <c r="H1048" s="35"/>
      <c r="I1048" s="35"/>
      <c r="J1048" s="35"/>
      <c r="K1048" s="35">
        <v>5</v>
      </c>
      <c r="L1048" s="35"/>
      <c r="M1048" s="35"/>
      <c r="N1048" s="35"/>
      <c r="O1048" s="35"/>
      <c r="P1048" s="36"/>
      <c r="Q1048" s="36"/>
      <c r="R1048" s="36"/>
      <c r="S1048" s="37">
        <v>1</v>
      </c>
      <c r="T1048" s="37"/>
      <c r="U1048" s="36">
        <f t="shared" si="145"/>
        <v>7</v>
      </c>
    </row>
    <row r="1049" spans="1:21" s="71" customFormat="1" ht="19.5" customHeight="1" x14ac:dyDescent="0.45">
      <c r="A1049" s="28"/>
      <c r="B1049" s="34" t="s">
        <v>616</v>
      </c>
      <c r="C1049" s="36"/>
      <c r="D1049" s="35"/>
      <c r="E1049" s="35">
        <v>1</v>
      </c>
      <c r="F1049" s="35"/>
      <c r="G1049" s="35"/>
      <c r="H1049" s="35"/>
      <c r="I1049" s="35"/>
      <c r="J1049" s="35"/>
      <c r="K1049" s="35">
        <v>5</v>
      </c>
      <c r="L1049" s="35"/>
      <c r="M1049" s="35">
        <v>0</v>
      </c>
      <c r="N1049" s="35"/>
      <c r="O1049" s="35"/>
      <c r="P1049" s="36"/>
      <c r="Q1049" s="36"/>
      <c r="R1049" s="36"/>
      <c r="S1049" s="37">
        <v>1</v>
      </c>
      <c r="T1049" s="37"/>
      <c r="U1049" s="36">
        <f t="shared" si="145"/>
        <v>7</v>
      </c>
    </row>
    <row r="1050" spans="1:21" s="71" customFormat="1" ht="19.5" customHeight="1" x14ac:dyDescent="0.45">
      <c r="A1050" s="28"/>
      <c r="B1050" s="34" t="s">
        <v>615</v>
      </c>
      <c r="C1050" s="36"/>
      <c r="D1050" s="35"/>
      <c r="E1050" s="35">
        <v>1</v>
      </c>
      <c r="F1050" s="35"/>
      <c r="G1050" s="35"/>
      <c r="H1050" s="35"/>
      <c r="I1050" s="35"/>
      <c r="J1050" s="35"/>
      <c r="K1050" s="35">
        <v>3</v>
      </c>
      <c r="L1050" s="35"/>
      <c r="M1050" s="35"/>
      <c r="N1050" s="35"/>
      <c r="O1050" s="35"/>
      <c r="P1050" s="36"/>
      <c r="Q1050" s="36"/>
      <c r="R1050" s="36"/>
      <c r="S1050" s="37">
        <v>1</v>
      </c>
      <c r="T1050" s="37"/>
      <c r="U1050" s="36">
        <f t="shared" si="145"/>
        <v>5</v>
      </c>
    </row>
    <row r="1051" spans="1:21" s="71" customFormat="1" ht="19.5" customHeight="1" x14ac:dyDescent="0.45">
      <c r="A1051" s="28"/>
      <c r="B1051" s="34" t="s">
        <v>614</v>
      </c>
      <c r="C1051" s="36"/>
      <c r="D1051" s="35"/>
      <c r="E1051" s="35">
        <v>1</v>
      </c>
      <c r="F1051" s="35"/>
      <c r="G1051" s="35"/>
      <c r="H1051" s="35"/>
      <c r="I1051" s="35"/>
      <c r="J1051" s="35"/>
      <c r="K1051" s="35">
        <v>4</v>
      </c>
      <c r="L1051" s="35"/>
      <c r="M1051" s="35"/>
      <c r="N1051" s="35"/>
      <c r="O1051" s="35"/>
      <c r="P1051" s="36"/>
      <c r="Q1051" s="36"/>
      <c r="R1051" s="36"/>
      <c r="S1051" s="37">
        <v>0</v>
      </c>
      <c r="T1051" s="37"/>
      <c r="U1051" s="36">
        <f t="shared" si="145"/>
        <v>5</v>
      </c>
    </row>
    <row r="1052" spans="1:21" s="71" customFormat="1" ht="19.5" customHeight="1" x14ac:dyDescent="0.45">
      <c r="A1052" s="28"/>
      <c r="B1052" s="34" t="s">
        <v>613</v>
      </c>
      <c r="C1052" s="36"/>
      <c r="D1052" s="35"/>
      <c r="E1052" s="35">
        <v>1</v>
      </c>
      <c r="F1052" s="35"/>
      <c r="G1052" s="35"/>
      <c r="H1052" s="35"/>
      <c r="I1052" s="35"/>
      <c r="J1052" s="35"/>
      <c r="K1052" s="35">
        <v>5</v>
      </c>
      <c r="L1052" s="35"/>
      <c r="M1052" s="35"/>
      <c r="N1052" s="35"/>
      <c r="O1052" s="35"/>
      <c r="P1052" s="36"/>
      <c r="Q1052" s="36"/>
      <c r="R1052" s="36"/>
      <c r="S1052" s="37">
        <v>1</v>
      </c>
      <c r="T1052" s="37"/>
      <c r="U1052" s="36">
        <f t="shared" si="145"/>
        <v>7</v>
      </c>
    </row>
    <row r="1053" spans="1:21" s="71" customFormat="1" ht="19.5" customHeight="1" x14ac:dyDescent="0.45">
      <c r="A1053" s="28"/>
      <c r="B1053" s="41"/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R1053" s="28"/>
      <c r="S1053" s="33"/>
      <c r="T1053" s="33"/>
      <c r="U1053" s="28"/>
    </row>
    <row r="1054" spans="1:21" s="71" customFormat="1" ht="19.5" customHeight="1" x14ac:dyDescent="0.45">
      <c r="A1054" s="28"/>
      <c r="B1054" s="41"/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R1054" s="28"/>
      <c r="S1054" s="33"/>
      <c r="T1054" s="33"/>
      <c r="U1054" s="28"/>
    </row>
    <row r="1055" spans="1:21" s="71" customFormat="1" ht="19.5" customHeight="1" x14ac:dyDescent="0.45">
      <c r="A1055" s="28"/>
      <c r="B1055" s="41"/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R1055" s="28"/>
      <c r="S1055" s="33"/>
      <c r="T1055" s="33"/>
      <c r="U1055" s="28"/>
    </row>
    <row r="1056" spans="1:21" s="71" customFormat="1" ht="19.5" customHeight="1" x14ac:dyDescent="0.45">
      <c r="A1056" s="28"/>
      <c r="B1056" s="41" t="s">
        <v>490</v>
      </c>
      <c r="C1056" s="42">
        <f t="shared" ref="C1056:I1056" si="146">SUM(C1042:C1052)</f>
        <v>0</v>
      </c>
      <c r="D1056" s="42">
        <f t="shared" si="146"/>
        <v>0</v>
      </c>
      <c r="E1056" s="42">
        <f t="shared" si="146"/>
        <v>11</v>
      </c>
      <c r="F1056" s="42">
        <f t="shared" si="146"/>
        <v>0</v>
      </c>
      <c r="G1056" s="42">
        <f>SUM(G1042:G1052)</f>
        <v>0</v>
      </c>
      <c r="H1056" s="42">
        <f t="shared" si="146"/>
        <v>0</v>
      </c>
      <c r="I1056" s="42">
        <f t="shared" si="146"/>
        <v>0</v>
      </c>
      <c r="J1056" s="42">
        <f>SUM(J1042:J1052)</f>
        <v>4</v>
      </c>
      <c r="K1056" s="42">
        <f t="shared" ref="K1056:U1056" si="147">SUM(K1042:K1052)</f>
        <v>63</v>
      </c>
      <c r="L1056" s="42">
        <f t="shared" si="147"/>
        <v>0</v>
      </c>
      <c r="M1056" s="42">
        <f t="shared" si="147"/>
        <v>2</v>
      </c>
      <c r="N1056" s="42">
        <f t="shared" si="147"/>
        <v>0</v>
      </c>
      <c r="O1056" s="42">
        <f t="shared" si="147"/>
        <v>0</v>
      </c>
      <c r="P1056" s="42">
        <f t="shared" si="147"/>
        <v>0</v>
      </c>
      <c r="Q1056" s="42">
        <f t="shared" si="147"/>
        <v>0</v>
      </c>
      <c r="R1056" s="42">
        <f>SUM(R1042:R1052)</f>
        <v>0</v>
      </c>
      <c r="S1056" s="43">
        <f t="shared" si="147"/>
        <v>10</v>
      </c>
      <c r="T1056" s="43">
        <f t="shared" si="147"/>
        <v>0</v>
      </c>
      <c r="U1056" s="42">
        <f t="shared" si="147"/>
        <v>90</v>
      </c>
    </row>
    <row r="1057" spans="1:21" s="71" customFormat="1" ht="19.5" customHeight="1" x14ac:dyDescent="0.45">
      <c r="A1057" s="42"/>
      <c r="B1057" s="44" t="s">
        <v>169</v>
      </c>
      <c r="C1057" s="42">
        <f t="shared" ref="C1057:U1057" si="148">SUM(C1041+C1056)</f>
        <v>1</v>
      </c>
      <c r="D1057" s="42">
        <f t="shared" si="148"/>
        <v>0</v>
      </c>
      <c r="E1057" s="42">
        <f t="shared" si="148"/>
        <v>11</v>
      </c>
      <c r="F1057" s="42">
        <f t="shared" si="148"/>
        <v>0</v>
      </c>
      <c r="G1057" s="42">
        <f>SUM(G1041+G1056)</f>
        <v>0</v>
      </c>
      <c r="H1057" s="42">
        <f t="shared" si="148"/>
        <v>0</v>
      </c>
      <c r="I1057" s="42">
        <f t="shared" si="148"/>
        <v>0</v>
      </c>
      <c r="J1057" s="42">
        <f t="shared" si="148"/>
        <v>8</v>
      </c>
      <c r="K1057" s="42">
        <f t="shared" si="148"/>
        <v>79</v>
      </c>
      <c r="L1057" s="42">
        <f t="shared" si="148"/>
        <v>0</v>
      </c>
      <c r="M1057" s="42">
        <f t="shared" si="148"/>
        <v>2</v>
      </c>
      <c r="N1057" s="42">
        <f t="shared" si="148"/>
        <v>0</v>
      </c>
      <c r="O1057" s="42">
        <f t="shared" si="148"/>
        <v>0</v>
      </c>
      <c r="P1057" s="42">
        <f t="shared" si="148"/>
        <v>0</v>
      </c>
      <c r="Q1057" s="42">
        <f t="shared" si="148"/>
        <v>1</v>
      </c>
      <c r="R1057" s="42">
        <f>SUM(R1041+R1056)</f>
        <v>0</v>
      </c>
      <c r="S1057" s="43">
        <f t="shared" si="148"/>
        <v>13</v>
      </c>
      <c r="T1057" s="43">
        <f t="shared" si="148"/>
        <v>2</v>
      </c>
      <c r="U1057" s="42">
        <f t="shared" si="148"/>
        <v>117</v>
      </c>
    </row>
    <row r="1058" spans="1:21" s="71" customFormat="1" ht="19.5" customHeight="1" x14ac:dyDescent="0.45">
      <c r="A1058" s="45"/>
      <c r="B1058" s="46"/>
      <c r="C1058" s="45"/>
      <c r="D1058" s="45"/>
      <c r="E1058" s="45"/>
      <c r="F1058" s="45"/>
      <c r="G1058" s="45"/>
      <c r="H1058" s="45"/>
      <c r="I1058" s="45"/>
      <c r="J1058" s="45"/>
      <c r="K1058" s="45"/>
      <c r="L1058" s="45"/>
      <c r="M1058" s="45"/>
      <c r="N1058" s="45"/>
      <c r="O1058" s="45"/>
      <c r="P1058" s="45"/>
      <c r="Q1058" s="45"/>
      <c r="R1058" s="45"/>
      <c r="S1058" s="47"/>
      <c r="T1058" s="47"/>
      <c r="U1058" s="45"/>
    </row>
    <row r="1059" spans="1:21" s="71" customFormat="1" ht="19.5" customHeight="1" x14ac:dyDescent="0.45">
      <c r="A1059" s="45"/>
      <c r="B1059" s="46"/>
      <c r="C1059" s="45"/>
      <c r="D1059" s="45"/>
      <c r="E1059" s="45"/>
      <c r="F1059" s="45"/>
      <c r="G1059" s="45"/>
      <c r="H1059" s="45"/>
      <c r="I1059" s="45"/>
      <c r="J1059" s="45"/>
      <c r="K1059" s="45"/>
      <c r="L1059" s="45"/>
      <c r="M1059" s="45"/>
      <c r="N1059" s="45"/>
      <c r="O1059" s="45"/>
      <c r="P1059" s="45"/>
      <c r="Q1059" s="45"/>
      <c r="R1059" s="45"/>
      <c r="S1059" s="47"/>
      <c r="T1059" s="47"/>
      <c r="U1059" s="45"/>
    </row>
    <row r="1060" spans="1:21" s="71" customFormat="1" ht="19.5" customHeight="1" x14ac:dyDescent="0.45">
      <c r="A1060" s="45"/>
      <c r="B1060" s="46"/>
      <c r="C1060" s="45"/>
      <c r="D1060" s="45"/>
      <c r="E1060" s="45"/>
      <c r="F1060" s="45"/>
      <c r="G1060" s="45"/>
      <c r="H1060" s="45"/>
      <c r="I1060" s="45"/>
      <c r="J1060" s="45"/>
      <c r="K1060" s="45"/>
      <c r="L1060" s="45"/>
      <c r="M1060" s="45"/>
      <c r="N1060" s="45"/>
      <c r="O1060" s="45"/>
      <c r="P1060" s="45"/>
      <c r="Q1060" s="45"/>
      <c r="R1060" s="45"/>
      <c r="S1060" s="47"/>
      <c r="T1060" s="47"/>
      <c r="U1060" s="45"/>
    </row>
    <row r="1061" spans="1:21" s="71" customFormat="1" ht="19.5" customHeight="1" x14ac:dyDescent="0.45">
      <c r="A1061" s="45"/>
      <c r="B1061" s="46"/>
      <c r="C1061" s="45"/>
      <c r="D1061" s="45"/>
      <c r="E1061" s="45"/>
      <c r="F1061" s="45"/>
      <c r="G1061" s="45"/>
      <c r="H1061" s="45"/>
      <c r="I1061" s="45"/>
      <c r="J1061" s="45"/>
      <c r="K1061" s="45"/>
      <c r="L1061" s="45"/>
      <c r="M1061" s="45"/>
      <c r="N1061" s="45"/>
      <c r="O1061" s="45"/>
      <c r="P1061" s="45"/>
      <c r="Q1061" s="45"/>
      <c r="R1061" s="45"/>
      <c r="S1061" s="47"/>
      <c r="T1061" s="47"/>
      <c r="U1061" s="45"/>
    </row>
    <row r="1062" spans="1:21" s="71" customFormat="1" ht="19.5" customHeight="1" x14ac:dyDescent="0.45">
      <c r="A1062" s="45"/>
      <c r="B1062" s="46"/>
      <c r="C1062" s="45"/>
      <c r="D1062" s="45"/>
      <c r="E1062" s="45"/>
      <c r="F1062" s="45"/>
      <c r="G1062" s="45"/>
      <c r="H1062" s="45"/>
      <c r="I1062" s="45"/>
      <c r="J1062" s="45"/>
      <c r="K1062" s="45"/>
      <c r="L1062" s="45"/>
      <c r="M1062" s="45"/>
      <c r="N1062" s="45"/>
      <c r="O1062" s="45"/>
      <c r="P1062" s="45"/>
      <c r="Q1062" s="45"/>
      <c r="R1062" s="45"/>
      <c r="S1062" s="47"/>
      <c r="T1062" s="47"/>
      <c r="U1062" s="45"/>
    </row>
    <row r="1063" spans="1:21" s="71" customFormat="1" ht="19.5" customHeight="1" x14ac:dyDescent="0.45">
      <c r="A1063" s="45"/>
      <c r="B1063" s="46"/>
      <c r="C1063" s="45"/>
      <c r="D1063" s="45"/>
      <c r="E1063" s="45"/>
      <c r="F1063" s="45"/>
      <c r="G1063" s="45"/>
      <c r="H1063" s="45"/>
      <c r="I1063" s="45"/>
      <c r="J1063" s="45"/>
      <c r="K1063" s="45"/>
      <c r="L1063" s="45"/>
      <c r="M1063" s="45"/>
      <c r="N1063" s="45"/>
      <c r="O1063" s="45"/>
      <c r="P1063" s="45"/>
      <c r="Q1063" s="45"/>
      <c r="R1063" s="45"/>
      <c r="S1063" s="47"/>
      <c r="T1063" s="47"/>
      <c r="U1063" s="45"/>
    </row>
    <row r="1064" spans="1:21" s="71" customFormat="1" ht="19.5" customHeight="1" x14ac:dyDescent="0.45">
      <c r="A1064" s="28"/>
      <c r="B1064" s="41"/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R1064" s="28"/>
      <c r="S1064" s="33"/>
      <c r="T1064" s="33"/>
      <c r="U1064" s="28"/>
    </row>
    <row r="1065" spans="1:21" s="71" customFormat="1" ht="19.5" customHeight="1" x14ac:dyDescent="0.45">
      <c r="A1065" s="30">
        <v>40</v>
      </c>
      <c r="B1065" s="31" t="s">
        <v>612</v>
      </c>
      <c r="C1065" s="28">
        <v>1</v>
      </c>
      <c r="D1065" s="28"/>
      <c r="E1065" s="28"/>
      <c r="F1065" s="28"/>
      <c r="G1065" s="28"/>
      <c r="H1065" s="28"/>
      <c r="I1065" s="28"/>
      <c r="J1065" s="28">
        <v>4</v>
      </c>
      <c r="K1065" s="28">
        <v>17</v>
      </c>
      <c r="L1065" s="28"/>
      <c r="M1065" s="28"/>
      <c r="N1065" s="28"/>
      <c r="O1065" s="28"/>
      <c r="P1065" s="28">
        <v>0</v>
      </c>
      <c r="Q1065" s="28">
        <v>1</v>
      </c>
      <c r="R1065" s="28"/>
      <c r="S1065" s="33">
        <v>2</v>
      </c>
      <c r="T1065" s="33">
        <v>2</v>
      </c>
      <c r="U1065" s="28">
        <f t="shared" ref="U1065:U1073" si="149">SUM(C1065:T1065)</f>
        <v>27</v>
      </c>
    </row>
    <row r="1066" spans="1:21" s="71" customFormat="1" ht="19.5" customHeight="1" x14ac:dyDescent="0.45">
      <c r="A1066" s="28"/>
      <c r="B1066" s="34" t="s">
        <v>611</v>
      </c>
      <c r="C1066" s="36"/>
      <c r="D1066" s="36"/>
      <c r="E1066" s="35">
        <v>1</v>
      </c>
      <c r="F1066" s="36"/>
      <c r="G1066" s="36"/>
      <c r="H1066" s="36"/>
      <c r="I1066" s="36"/>
      <c r="J1066" s="36">
        <v>1</v>
      </c>
      <c r="K1066" s="36">
        <v>12</v>
      </c>
      <c r="L1066" s="36"/>
      <c r="M1066" s="36">
        <v>0</v>
      </c>
      <c r="N1066" s="36"/>
      <c r="O1066" s="36"/>
      <c r="P1066" s="36"/>
      <c r="Q1066" s="36"/>
      <c r="R1066" s="36"/>
      <c r="S1066" s="37">
        <v>1</v>
      </c>
      <c r="T1066" s="37"/>
      <c r="U1066" s="36">
        <f t="shared" si="149"/>
        <v>15</v>
      </c>
    </row>
    <row r="1067" spans="1:21" s="71" customFormat="1" ht="19.5" customHeight="1" x14ac:dyDescent="0.45">
      <c r="A1067" s="28"/>
      <c r="B1067" s="34" t="s">
        <v>610</v>
      </c>
      <c r="C1067" s="36"/>
      <c r="D1067" s="36"/>
      <c r="E1067" s="35">
        <v>1</v>
      </c>
      <c r="F1067" s="36"/>
      <c r="G1067" s="36"/>
      <c r="H1067" s="36"/>
      <c r="I1067" s="36"/>
      <c r="J1067" s="36"/>
      <c r="K1067" s="36">
        <v>5</v>
      </c>
      <c r="L1067" s="36"/>
      <c r="M1067" s="36"/>
      <c r="N1067" s="36"/>
      <c r="O1067" s="36"/>
      <c r="P1067" s="36"/>
      <c r="Q1067" s="36"/>
      <c r="R1067" s="36"/>
      <c r="S1067" s="37">
        <v>1</v>
      </c>
      <c r="T1067" s="37"/>
      <c r="U1067" s="36">
        <f t="shared" si="149"/>
        <v>7</v>
      </c>
    </row>
    <row r="1068" spans="1:21" s="71" customFormat="1" ht="19.5" customHeight="1" x14ac:dyDescent="0.45">
      <c r="A1068" s="28"/>
      <c r="B1068" s="34" t="s">
        <v>609</v>
      </c>
      <c r="C1068" s="36"/>
      <c r="D1068" s="36"/>
      <c r="E1068" s="35">
        <v>1</v>
      </c>
      <c r="F1068" s="36"/>
      <c r="G1068" s="36"/>
      <c r="H1068" s="36"/>
      <c r="I1068" s="36"/>
      <c r="J1068" s="36">
        <v>1</v>
      </c>
      <c r="K1068" s="36">
        <v>6</v>
      </c>
      <c r="L1068" s="36"/>
      <c r="M1068" s="36"/>
      <c r="N1068" s="36"/>
      <c r="O1068" s="36"/>
      <c r="P1068" s="36"/>
      <c r="Q1068" s="36"/>
      <c r="R1068" s="36"/>
      <c r="S1068" s="37">
        <v>1</v>
      </c>
      <c r="T1068" s="37"/>
      <c r="U1068" s="36">
        <f t="shared" si="149"/>
        <v>9</v>
      </c>
    </row>
    <row r="1069" spans="1:21" s="71" customFormat="1" ht="19.5" customHeight="1" x14ac:dyDescent="0.45">
      <c r="A1069" s="28"/>
      <c r="B1069" s="34" t="s">
        <v>608</v>
      </c>
      <c r="C1069" s="36"/>
      <c r="D1069" s="36"/>
      <c r="E1069" s="35">
        <v>1</v>
      </c>
      <c r="F1069" s="36"/>
      <c r="G1069" s="36"/>
      <c r="H1069" s="36"/>
      <c r="I1069" s="36"/>
      <c r="J1069" s="36"/>
      <c r="K1069" s="36">
        <v>8</v>
      </c>
      <c r="L1069" s="36"/>
      <c r="M1069" s="36"/>
      <c r="N1069" s="36"/>
      <c r="O1069" s="36"/>
      <c r="P1069" s="36"/>
      <c r="Q1069" s="36"/>
      <c r="R1069" s="36"/>
      <c r="S1069" s="37">
        <v>1</v>
      </c>
      <c r="T1069" s="37"/>
      <c r="U1069" s="36">
        <f t="shared" si="149"/>
        <v>10</v>
      </c>
    </row>
    <row r="1070" spans="1:21" s="71" customFormat="1" ht="19.5" customHeight="1" x14ac:dyDescent="0.45">
      <c r="A1070" s="28"/>
      <c r="B1070" s="34" t="s">
        <v>607</v>
      </c>
      <c r="C1070" s="36"/>
      <c r="D1070" s="36"/>
      <c r="E1070" s="35">
        <v>1</v>
      </c>
      <c r="F1070" s="36"/>
      <c r="G1070" s="36"/>
      <c r="H1070" s="36"/>
      <c r="I1070" s="36"/>
      <c r="J1070" s="36">
        <v>1</v>
      </c>
      <c r="K1070" s="36">
        <v>4</v>
      </c>
      <c r="L1070" s="36"/>
      <c r="M1070" s="36">
        <v>0</v>
      </c>
      <c r="N1070" s="36"/>
      <c r="O1070" s="36"/>
      <c r="P1070" s="36"/>
      <c r="Q1070" s="36"/>
      <c r="R1070" s="36"/>
      <c r="S1070" s="37">
        <v>1</v>
      </c>
      <c r="T1070" s="37"/>
      <c r="U1070" s="36">
        <f t="shared" si="149"/>
        <v>7</v>
      </c>
    </row>
    <row r="1071" spans="1:21" s="71" customFormat="1" ht="19.5" customHeight="1" x14ac:dyDescent="0.45">
      <c r="A1071" s="28"/>
      <c r="B1071" s="34" t="s">
        <v>606</v>
      </c>
      <c r="C1071" s="36"/>
      <c r="D1071" s="36"/>
      <c r="E1071" s="35">
        <v>1</v>
      </c>
      <c r="F1071" s="36"/>
      <c r="G1071" s="36"/>
      <c r="H1071" s="36"/>
      <c r="I1071" s="36"/>
      <c r="J1071" s="36">
        <v>1</v>
      </c>
      <c r="K1071" s="36">
        <v>6</v>
      </c>
      <c r="L1071" s="36"/>
      <c r="M1071" s="36"/>
      <c r="N1071" s="36"/>
      <c r="O1071" s="36"/>
      <c r="P1071" s="36"/>
      <c r="Q1071" s="36"/>
      <c r="R1071" s="36"/>
      <c r="S1071" s="37">
        <v>1</v>
      </c>
      <c r="T1071" s="37"/>
      <c r="U1071" s="36">
        <f t="shared" si="149"/>
        <v>9</v>
      </c>
    </row>
    <row r="1072" spans="1:21" s="71" customFormat="1" ht="19.5" customHeight="1" x14ac:dyDescent="0.45">
      <c r="A1072" s="28"/>
      <c r="B1072" s="34" t="s">
        <v>605</v>
      </c>
      <c r="C1072" s="36"/>
      <c r="D1072" s="36"/>
      <c r="E1072" s="35">
        <v>1</v>
      </c>
      <c r="F1072" s="36"/>
      <c r="G1072" s="36"/>
      <c r="H1072" s="36"/>
      <c r="I1072" s="36"/>
      <c r="J1072" s="36"/>
      <c r="K1072" s="36">
        <v>5</v>
      </c>
      <c r="L1072" s="36"/>
      <c r="M1072" s="36"/>
      <c r="N1072" s="36"/>
      <c r="O1072" s="36"/>
      <c r="P1072" s="36"/>
      <c r="Q1072" s="36"/>
      <c r="R1072" s="36"/>
      <c r="S1072" s="37">
        <v>1</v>
      </c>
      <c r="T1072" s="37"/>
      <c r="U1072" s="36">
        <f t="shared" si="149"/>
        <v>7</v>
      </c>
    </row>
    <row r="1073" spans="1:21" s="71" customFormat="1" ht="19.5" customHeight="1" x14ac:dyDescent="0.45">
      <c r="A1073" s="28"/>
      <c r="B1073" s="34" t="s">
        <v>604</v>
      </c>
      <c r="C1073" s="36"/>
      <c r="D1073" s="36"/>
      <c r="E1073" s="35">
        <v>1</v>
      </c>
      <c r="F1073" s="36"/>
      <c r="G1073" s="36"/>
      <c r="H1073" s="36"/>
      <c r="I1073" s="36"/>
      <c r="J1073" s="36"/>
      <c r="K1073" s="36">
        <v>5</v>
      </c>
      <c r="L1073" s="36"/>
      <c r="M1073" s="36"/>
      <c r="N1073" s="36"/>
      <c r="O1073" s="36"/>
      <c r="P1073" s="36"/>
      <c r="Q1073" s="36"/>
      <c r="R1073" s="36"/>
      <c r="S1073" s="37"/>
      <c r="T1073" s="37"/>
      <c r="U1073" s="36">
        <f t="shared" si="149"/>
        <v>6</v>
      </c>
    </row>
    <row r="1074" spans="1:21" s="71" customFormat="1" ht="19.5" customHeight="1" x14ac:dyDescent="0.45">
      <c r="A1074" s="28"/>
      <c r="B1074" s="41"/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R1074" s="28"/>
      <c r="S1074" s="33"/>
      <c r="T1074" s="33"/>
      <c r="U1074" s="28"/>
    </row>
    <row r="1075" spans="1:21" s="71" customFormat="1" ht="19.5" customHeight="1" x14ac:dyDescent="0.45">
      <c r="A1075" s="28"/>
      <c r="B1075" s="41" t="s">
        <v>206</v>
      </c>
      <c r="C1075" s="42">
        <f t="shared" ref="C1075:I1075" si="150">SUM(C1066:C1073)</f>
        <v>0</v>
      </c>
      <c r="D1075" s="42">
        <f t="shared" si="150"/>
        <v>0</v>
      </c>
      <c r="E1075" s="42">
        <f t="shared" si="150"/>
        <v>8</v>
      </c>
      <c r="F1075" s="42">
        <f t="shared" si="150"/>
        <v>0</v>
      </c>
      <c r="G1075" s="42">
        <f>SUM(G1066:G1073)</f>
        <v>0</v>
      </c>
      <c r="H1075" s="42">
        <f t="shared" si="150"/>
        <v>0</v>
      </c>
      <c r="I1075" s="42">
        <f t="shared" si="150"/>
        <v>0</v>
      </c>
      <c r="J1075" s="42">
        <f>SUM(J1066:J1073)</f>
        <v>4</v>
      </c>
      <c r="K1075" s="42">
        <f t="shared" ref="K1075:U1075" si="151">SUM(K1066:K1073)</f>
        <v>51</v>
      </c>
      <c r="L1075" s="42">
        <f t="shared" si="151"/>
        <v>0</v>
      </c>
      <c r="M1075" s="42">
        <f t="shared" si="151"/>
        <v>0</v>
      </c>
      <c r="N1075" s="42">
        <f t="shared" si="151"/>
        <v>0</v>
      </c>
      <c r="O1075" s="42">
        <f t="shared" si="151"/>
        <v>0</v>
      </c>
      <c r="P1075" s="42">
        <f t="shared" si="151"/>
        <v>0</v>
      </c>
      <c r="Q1075" s="42">
        <f t="shared" si="151"/>
        <v>0</v>
      </c>
      <c r="R1075" s="42">
        <f>SUM(R1066:R1073)</f>
        <v>0</v>
      </c>
      <c r="S1075" s="43">
        <f t="shared" si="151"/>
        <v>7</v>
      </c>
      <c r="T1075" s="43">
        <f t="shared" si="151"/>
        <v>0</v>
      </c>
      <c r="U1075" s="42">
        <f t="shared" si="151"/>
        <v>70</v>
      </c>
    </row>
    <row r="1076" spans="1:21" s="71" customFormat="1" ht="19.5" customHeight="1" x14ac:dyDescent="0.45">
      <c r="A1076" s="42"/>
      <c r="B1076" s="44" t="s">
        <v>169</v>
      </c>
      <c r="C1076" s="42">
        <f t="shared" ref="C1076:U1076" si="152">SUM(C1065+C1075)</f>
        <v>1</v>
      </c>
      <c r="D1076" s="42">
        <f t="shared" si="152"/>
        <v>0</v>
      </c>
      <c r="E1076" s="42">
        <f t="shared" si="152"/>
        <v>8</v>
      </c>
      <c r="F1076" s="42">
        <f t="shared" si="152"/>
        <v>0</v>
      </c>
      <c r="G1076" s="42">
        <f>SUM(G1065+G1075)</f>
        <v>0</v>
      </c>
      <c r="H1076" s="42">
        <f t="shared" si="152"/>
        <v>0</v>
      </c>
      <c r="I1076" s="42">
        <f t="shared" si="152"/>
        <v>0</v>
      </c>
      <c r="J1076" s="42">
        <f t="shared" si="152"/>
        <v>8</v>
      </c>
      <c r="K1076" s="42">
        <f t="shared" si="152"/>
        <v>68</v>
      </c>
      <c r="L1076" s="42">
        <f t="shared" si="152"/>
        <v>0</v>
      </c>
      <c r="M1076" s="42">
        <f t="shared" si="152"/>
        <v>0</v>
      </c>
      <c r="N1076" s="42">
        <f t="shared" si="152"/>
        <v>0</v>
      </c>
      <c r="O1076" s="42">
        <f t="shared" si="152"/>
        <v>0</v>
      </c>
      <c r="P1076" s="42">
        <f t="shared" si="152"/>
        <v>0</v>
      </c>
      <c r="Q1076" s="42">
        <f t="shared" si="152"/>
        <v>1</v>
      </c>
      <c r="R1076" s="42">
        <f>SUM(R1065+R1075)</f>
        <v>0</v>
      </c>
      <c r="S1076" s="43">
        <f t="shared" si="152"/>
        <v>9</v>
      </c>
      <c r="T1076" s="43">
        <f t="shared" si="152"/>
        <v>2</v>
      </c>
      <c r="U1076" s="42">
        <f t="shared" si="152"/>
        <v>97</v>
      </c>
    </row>
    <row r="1077" spans="1:21" s="71" customFormat="1" ht="19.5" customHeight="1" x14ac:dyDescent="0.45">
      <c r="A1077" s="49"/>
      <c r="B1077" s="50"/>
      <c r="C1077" s="49"/>
      <c r="D1077" s="49"/>
      <c r="E1077" s="49"/>
      <c r="F1077" s="49"/>
      <c r="G1077" s="49"/>
      <c r="H1077" s="49"/>
      <c r="I1077" s="49"/>
      <c r="J1077" s="49"/>
      <c r="K1077" s="49"/>
      <c r="L1077" s="49"/>
      <c r="M1077" s="49"/>
      <c r="N1077" s="49"/>
      <c r="O1077" s="49"/>
      <c r="P1077" s="49"/>
      <c r="Q1077" s="49"/>
      <c r="R1077" s="49"/>
      <c r="S1077" s="51"/>
      <c r="T1077" s="51"/>
      <c r="U1077" s="49"/>
    </row>
    <row r="1078" spans="1:21" s="71" customFormat="1" ht="19.5" customHeight="1" x14ac:dyDescent="0.45">
      <c r="A1078" s="45"/>
      <c r="B1078" s="46"/>
      <c r="C1078" s="45"/>
      <c r="D1078" s="45"/>
      <c r="E1078" s="45"/>
      <c r="F1078" s="45"/>
      <c r="G1078" s="45"/>
      <c r="H1078" s="45"/>
      <c r="I1078" s="45"/>
      <c r="J1078" s="45"/>
      <c r="K1078" s="45"/>
      <c r="L1078" s="45"/>
      <c r="M1078" s="45"/>
      <c r="N1078" s="45"/>
      <c r="O1078" s="45"/>
      <c r="P1078" s="45"/>
      <c r="Q1078" s="45"/>
      <c r="R1078" s="45"/>
      <c r="S1078" s="47"/>
      <c r="T1078" s="47"/>
      <c r="U1078" s="45"/>
    </row>
    <row r="1079" spans="1:21" s="71" customFormat="1" ht="19.5" customHeight="1" x14ac:dyDescent="0.45">
      <c r="A1079" s="45"/>
      <c r="B1079" s="46"/>
      <c r="C1079" s="45"/>
      <c r="D1079" s="45"/>
      <c r="E1079" s="45"/>
      <c r="F1079" s="45"/>
      <c r="G1079" s="45"/>
      <c r="H1079" s="45"/>
      <c r="I1079" s="45"/>
      <c r="J1079" s="45"/>
      <c r="K1079" s="45"/>
      <c r="L1079" s="45"/>
      <c r="M1079" s="45"/>
      <c r="N1079" s="45"/>
      <c r="O1079" s="45"/>
      <c r="P1079" s="45"/>
      <c r="Q1079" s="45"/>
      <c r="R1079" s="45"/>
      <c r="S1079" s="47"/>
      <c r="T1079" s="47"/>
      <c r="U1079" s="45"/>
    </row>
    <row r="1080" spans="1:21" s="71" customFormat="1" ht="19.5" customHeight="1" x14ac:dyDescent="0.45">
      <c r="A1080" s="45"/>
      <c r="B1080" s="46"/>
      <c r="C1080" s="45"/>
      <c r="D1080" s="45"/>
      <c r="E1080" s="45"/>
      <c r="F1080" s="45"/>
      <c r="G1080" s="45"/>
      <c r="H1080" s="45"/>
      <c r="I1080" s="45"/>
      <c r="J1080" s="45"/>
      <c r="K1080" s="45"/>
      <c r="L1080" s="45"/>
      <c r="M1080" s="45"/>
      <c r="N1080" s="45"/>
      <c r="O1080" s="45"/>
      <c r="P1080" s="45"/>
      <c r="Q1080" s="45"/>
      <c r="R1080" s="45"/>
      <c r="S1080" s="47"/>
      <c r="T1080" s="47"/>
      <c r="U1080" s="45"/>
    </row>
    <row r="1081" spans="1:21" s="71" customFormat="1" ht="19.5" customHeight="1" x14ac:dyDescent="0.45">
      <c r="A1081" s="45"/>
      <c r="B1081" s="46"/>
      <c r="C1081" s="45"/>
      <c r="D1081" s="45"/>
      <c r="E1081" s="45"/>
      <c r="F1081" s="45"/>
      <c r="G1081" s="45"/>
      <c r="H1081" s="45"/>
      <c r="I1081" s="45"/>
      <c r="J1081" s="45"/>
      <c r="K1081" s="45"/>
      <c r="L1081" s="45"/>
      <c r="M1081" s="45"/>
      <c r="N1081" s="45"/>
      <c r="O1081" s="45"/>
      <c r="P1081" s="45"/>
      <c r="Q1081" s="45"/>
      <c r="R1081" s="45"/>
      <c r="S1081" s="47"/>
      <c r="T1081" s="47"/>
      <c r="U1081" s="45"/>
    </row>
    <row r="1082" spans="1:21" s="71" customFormat="1" ht="19.5" customHeight="1" x14ac:dyDescent="0.45">
      <c r="A1082" s="45"/>
      <c r="B1082" s="46"/>
      <c r="C1082" s="45"/>
      <c r="D1082" s="45"/>
      <c r="E1082" s="45"/>
      <c r="F1082" s="45"/>
      <c r="G1082" s="45"/>
      <c r="H1082" s="45"/>
      <c r="I1082" s="45"/>
      <c r="J1082" s="45"/>
      <c r="K1082" s="45"/>
      <c r="L1082" s="45"/>
      <c r="M1082" s="45"/>
      <c r="N1082" s="45"/>
      <c r="O1082" s="45"/>
      <c r="P1082" s="45"/>
      <c r="Q1082" s="45"/>
      <c r="R1082" s="45"/>
      <c r="S1082" s="47"/>
      <c r="T1082" s="47"/>
      <c r="U1082" s="45"/>
    </row>
    <row r="1083" spans="1:21" s="71" customFormat="1" ht="19.5" customHeight="1" x14ac:dyDescent="0.45">
      <c r="A1083" s="45"/>
      <c r="B1083" s="46"/>
      <c r="C1083" s="45"/>
      <c r="D1083" s="45"/>
      <c r="E1083" s="45"/>
      <c r="F1083" s="45"/>
      <c r="G1083" s="45"/>
      <c r="H1083" s="45"/>
      <c r="I1083" s="45"/>
      <c r="J1083" s="45"/>
      <c r="K1083" s="45"/>
      <c r="L1083" s="45"/>
      <c r="M1083" s="45"/>
      <c r="N1083" s="45"/>
      <c r="O1083" s="45"/>
      <c r="P1083" s="45"/>
      <c r="Q1083" s="45"/>
      <c r="R1083" s="45"/>
      <c r="S1083" s="47"/>
      <c r="T1083" s="47"/>
      <c r="U1083" s="45"/>
    </row>
    <row r="1084" spans="1:21" s="71" customFormat="1" ht="19.5" customHeight="1" x14ac:dyDescent="0.45">
      <c r="A1084" s="45"/>
      <c r="B1084" s="46"/>
      <c r="C1084" s="45"/>
      <c r="D1084" s="45"/>
      <c r="E1084" s="45"/>
      <c r="F1084" s="45"/>
      <c r="G1084" s="45"/>
      <c r="H1084" s="45"/>
      <c r="I1084" s="45"/>
      <c r="J1084" s="45"/>
      <c r="K1084" s="45"/>
      <c r="L1084" s="45"/>
      <c r="M1084" s="45"/>
      <c r="N1084" s="45"/>
      <c r="O1084" s="45"/>
      <c r="P1084" s="45"/>
      <c r="Q1084" s="45"/>
      <c r="R1084" s="45"/>
      <c r="S1084" s="47"/>
      <c r="T1084" s="47"/>
      <c r="U1084" s="45"/>
    </row>
    <row r="1085" spans="1:21" s="71" customFormat="1" ht="19.5" customHeight="1" x14ac:dyDescent="0.45">
      <c r="A1085" s="45"/>
      <c r="B1085" s="46"/>
      <c r="C1085" s="45"/>
      <c r="D1085" s="45"/>
      <c r="E1085" s="45"/>
      <c r="F1085" s="45"/>
      <c r="G1085" s="45"/>
      <c r="H1085" s="45"/>
      <c r="I1085" s="45"/>
      <c r="J1085" s="45"/>
      <c r="K1085" s="45"/>
      <c r="L1085" s="45"/>
      <c r="M1085" s="45"/>
      <c r="N1085" s="45"/>
      <c r="O1085" s="45"/>
      <c r="P1085" s="45"/>
      <c r="Q1085" s="45"/>
      <c r="R1085" s="45"/>
      <c r="S1085" s="47"/>
      <c r="T1085" s="47"/>
      <c r="U1085" s="45"/>
    </row>
    <row r="1086" spans="1:21" s="71" customFormat="1" ht="19.5" customHeight="1" x14ac:dyDescent="0.45">
      <c r="A1086" s="45"/>
      <c r="B1086" s="46"/>
      <c r="C1086" s="45"/>
      <c r="D1086" s="45"/>
      <c r="E1086" s="45"/>
      <c r="F1086" s="45"/>
      <c r="G1086" s="45"/>
      <c r="H1086" s="45"/>
      <c r="I1086" s="45"/>
      <c r="J1086" s="45"/>
      <c r="K1086" s="45"/>
      <c r="L1086" s="45"/>
      <c r="M1086" s="45"/>
      <c r="N1086" s="45"/>
      <c r="O1086" s="45"/>
      <c r="P1086" s="45"/>
      <c r="Q1086" s="45"/>
      <c r="R1086" s="45"/>
      <c r="S1086" s="47"/>
      <c r="T1086" s="47"/>
      <c r="U1086" s="45"/>
    </row>
    <row r="1087" spans="1:21" s="71" customFormat="1" ht="19.5" customHeight="1" x14ac:dyDescent="0.45">
      <c r="A1087" s="45"/>
      <c r="B1087" s="46"/>
      <c r="C1087" s="45"/>
      <c r="D1087" s="45"/>
      <c r="E1087" s="45"/>
      <c r="F1087" s="45"/>
      <c r="G1087" s="45"/>
      <c r="H1087" s="45"/>
      <c r="I1087" s="45"/>
      <c r="J1087" s="45"/>
      <c r="K1087" s="45"/>
      <c r="L1087" s="45"/>
      <c r="M1087" s="45"/>
      <c r="N1087" s="45"/>
      <c r="O1087" s="45"/>
      <c r="P1087" s="45"/>
      <c r="Q1087" s="45"/>
      <c r="R1087" s="45"/>
      <c r="S1087" s="47"/>
      <c r="T1087" s="47"/>
      <c r="U1087" s="45"/>
    </row>
    <row r="1088" spans="1:21" s="71" customFormat="1" ht="19.5" customHeight="1" x14ac:dyDescent="0.45">
      <c r="A1088" s="28"/>
      <c r="B1088" s="41"/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R1088" s="28"/>
      <c r="S1088" s="33"/>
      <c r="T1088" s="33"/>
      <c r="U1088" s="28"/>
    </row>
    <row r="1089" spans="1:21" s="71" customFormat="1" ht="19.5" customHeight="1" x14ac:dyDescent="0.45">
      <c r="A1089" s="30">
        <v>41</v>
      </c>
      <c r="B1089" s="31" t="s">
        <v>603</v>
      </c>
      <c r="C1089" s="28"/>
      <c r="D1089" s="28">
        <v>1</v>
      </c>
      <c r="E1089" s="28"/>
      <c r="F1089" s="28"/>
      <c r="G1089" s="28"/>
      <c r="H1089" s="28"/>
      <c r="I1089" s="28"/>
      <c r="J1089" s="28">
        <v>3</v>
      </c>
      <c r="K1089" s="32">
        <v>17</v>
      </c>
      <c r="L1089" s="32"/>
      <c r="M1089" s="32"/>
      <c r="N1089" s="32"/>
      <c r="O1089" s="32"/>
      <c r="P1089" s="32"/>
      <c r="Q1089" s="32">
        <v>1</v>
      </c>
      <c r="R1089" s="32"/>
      <c r="S1089" s="33">
        <v>3</v>
      </c>
      <c r="T1089" s="33">
        <v>1</v>
      </c>
      <c r="U1089" s="28">
        <f>SUM(C1089:T1089)</f>
        <v>26</v>
      </c>
    </row>
    <row r="1090" spans="1:21" s="71" customFormat="1" ht="19.5" customHeight="1" x14ac:dyDescent="0.45">
      <c r="A1090" s="28"/>
      <c r="B1090" s="34" t="s">
        <v>602</v>
      </c>
      <c r="C1090" s="36"/>
      <c r="D1090" s="36"/>
      <c r="E1090" s="36"/>
      <c r="F1090" s="36">
        <v>1</v>
      </c>
      <c r="G1090" s="36"/>
      <c r="H1090" s="36"/>
      <c r="I1090" s="36"/>
      <c r="J1090" s="36"/>
      <c r="K1090" s="35">
        <v>1</v>
      </c>
      <c r="L1090" s="35"/>
      <c r="M1090" s="35"/>
      <c r="N1090" s="35"/>
      <c r="O1090" s="35"/>
      <c r="P1090" s="35"/>
      <c r="Q1090" s="35"/>
      <c r="R1090" s="35"/>
      <c r="S1090" s="37"/>
      <c r="T1090" s="37"/>
      <c r="U1090" s="36">
        <f>SUM(C1090:T1090)</f>
        <v>2</v>
      </c>
    </row>
    <row r="1091" spans="1:21" s="71" customFormat="1" ht="19.5" customHeight="1" x14ac:dyDescent="0.45">
      <c r="A1091" s="28"/>
      <c r="B1091" s="34" t="s">
        <v>601</v>
      </c>
      <c r="C1091" s="36"/>
      <c r="D1091" s="36"/>
      <c r="E1091" s="36"/>
      <c r="F1091" s="36">
        <v>1</v>
      </c>
      <c r="G1091" s="36"/>
      <c r="H1091" s="36"/>
      <c r="I1091" s="36"/>
      <c r="J1091" s="36"/>
      <c r="K1091" s="35">
        <v>2</v>
      </c>
      <c r="L1091" s="35"/>
      <c r="M1091" s="35"/>
      <c r="N1091" s="35"/>
      <c r="O1091" s="35"/>
      <c r="P1091" s="35"/>
      <c r="Q1091" s="35"/>
      <c r="R1091" s="35"/>
      <c r="S1091" s="37">
        <v>1</v>
      </c>
      <c r="T1091" s="37"/>
      <c r="U1091" s="36">
        <f>SUM(C1091:T1091)</f>
        <v>4</v>
      </c>
    </row>
    <row r="1092" spans="1:21" s="71" customFormat="1" ht="19.5" customHeight="1" x14ac:dyDescent="0.45">
      <c r="A1092" s="28"/>
      <c r="B1092" s="34" t="s">
        <v>600</v>
      </c>
      <c r="C1092" s="36"/>
      <c r="D1092" s="36"/>
      <c r="E1092" s="35">
        <v>1</v>
      </c>
      <c r="F1092" s="35"/>
      <c r="G1092" s="35"/>
      <c r="H1092" s="36"/>
      <c r="I1092" s="36"/>
      <c r="J1092" s="36">
        <v>1</v>
      </c>
      <c r="K1092" s="35">
        <v>2</v>
      </c>
      <c r="L1092" s="35"/>
      <c r="M1092" s="35"/>
      <c r="N1092" s="35"/>
      <c r="O1092" s="35"/>
      <c r="P1092" s="35"/>
      <c r="Q1092" s="35"/>
      <c r="R1092" s="35"/>
      <c r="S1092" s="37">
        <v>1</v>
      </c>
      <c r="T1092" s="37"/>
      <c r="U1092" s="36">
        <f>SUM(C1092:T1092)</f>
        <v>5</v>
      </c>
    </row>
    <row r="1093" spans="1:21" s="134" customFormat="1" ht="19.5" customHeight="1" x14ac:dyDescent="0.45">
      <c r="A1093" s="28"/>
      <c r="B1093" s="41"/>
      <c r="C1093" s="28"/>
      <c r="D1093" s="28"/>
      <c r="E1093" s="28"/>
      <c r="F1093" s="28"/>
      <c r="G1093" s="28"/>
      <c r="H1093" s="28"/>
      <c r="I1093" s="28"/>
      <c r="J1093" s="28"/>
      <c r="K1093" s="32"/>
      <c r="L1093" s="32"/>
      <c r="M1093" s="32"/>
      <c r="N1093" s="32"/>
      <c r="O1093" s="32"/>
      <c r="P1093" s="32"/>
      <c r="Q1093" s="32"/>
      <c r="R1093" s="32"/>
      <c r="S1093" s="33"/>
      <c r="T1093" s="33"/>
      <c r="U1093" s="28"/>
    </row>
    <row r="1094" spans="1:21" s="71" customFormat="1" ht="19.5" customHeight="1" x14ac:dyDescent="0.45">
      <c r="A1094" s="28"/>
      <c r="B1094" s="41"/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R1094" s="28"/>
      <c r="S1094" s="33"/>
      <c r="T1094" s="33"/>
      <c r="U1094" s="28"/>
    </row>
    <row r="1095" spans="1:21" s="71" customFormat="1" ht="19.5" customHeight="1" x14ac:dyDescent="0.45">
      <c r="A1095" s="28"/>
      <c r="B1095" s="41"/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R1095" s="28"/>
      <c r="S1095" s="33"/>
      <c r="T1095" s="33"/>
      <c r="U1095" s="28"/>
    </row>
    <row r="1096" spans="1:21" s="71" customFormat="1" ht="19.5" customHeight="1" x14ac:dyDescent="0.45">
      <c r="A1096" s="28"/>
      <c r="B1096" s="41"/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R1096" s="28"/>
      <c r="S1096" s="33"/>
      <c r="T1096" s="33"/>
      <c r="U1096" s="28"/>
    </row>
    <row r="1097" spans="1:21" s="71" customFormat="1" ht="19.5" customHeight="1" x14ac:dyDescent="0.45">
      <c r="A1097" s="28"/>
      <c r="B1097" s="41"/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R1097" s="28"/>
      <c r="S1097" s="33"/>
      <c r="T1097" s="33"/>
      <c r="U1097" s="28"/>
    </row>
    <row r="1098" spans="1:21" s="71" customFormat="1" ht="19.5" customHeight="1" x14ac:dyDescent="0.45">
      <c r="A1098" s="28"/>
      <c r="B1098" s="41" t="s">
        <v>366</v>
      </c>
      <c r="C1098" s="42">
        <f t="shared" ref="C1098:I1098" si="153">SUM(C1090:C1092)</f>
        <v>0</v>
      </c>
      <c r="D1098" s="42">
        <f t="shared" si="153"/>
        <v>0</v>
      </c>
      <c r="E1098" s="42">
        <f t="shared" si="153"/>
        <v>1</v>
      </c>
      <c r="F1098" s="42">
        <f t="shared" si="153"/>
        <v>2</v>
      </c>
      <c r="G1098" s="42">
        <f>SUM(G1090:G1092)</f>
        <v>0</v>
      </c>
      <c r="H1098" s="42">
        <f t="shared" si="153"/>
        <v>0</v>
      </c>
      <c r="I1098" s="42">
        <f t="shared" si="153"/>
        <v>0</v>
      </c>
      <c r="J1098" s="42">
        <f>SUM(J1090:J1092)</f>
        <v>1</v>
      </c>
      <c r="K1098" s="42">
        <f t="shared" ref="K1098:U1098" si="154">SUM(K1090:K1092)</f>
        <v>5</v>
      </c>
      <c r="L1098" s="42">
        <f t="shared" si="154"/>
        <v>0</v>
      </c>
      <c r="M1098" s="42">
        <f t="shared" si="154"/>
        <v>0</v>
      </c>
      <c r="N1098" s="42">
        <f t="shared" si="154"/>
        <v>0</v>
      </c>
      <c r="O1098" s="42">
        <f t="shared" si="154"/>
        <v>0</v>
      </c>
      <c r="P1098" s="42">
        <f t="shared" si="154"/>
        <v>0</v>
      </c>
      <c r="Q1098" s="42">
        <f t="shared" si="154"/>
        <v>0</v>
      </c>
      <c r="R1098" s="42">
        <f>SUM(R1090:R1092)</f>
        <v>0</v>
      </c>
      <c r="S1098" s="43">
        <f t="shared" si="154"/>
        <v>2</v>
      </c>
      <c r="T1098" s="43">
        <f t="shared" si="154"/>
        <v>0</v>
      </c>
      <c r="U1098" s="42">
        <f t="shared" si="154"/>
        <v>11</v>
      </c>
    </row>
    <row r="1099" spans="1:21" s="71" customFormat="1" ht="19.5" customHeight="1" x14ac:dyDescent="0.45">
      <c r="A1099" s="42"/>
      <c r="B1099" s="44" t="s">
        <v>169</v>
      </c>
      <c r="C1099" s="42">
        <f t="shared" ref="C1099:U1099" si="155">SUM(C1089+C1098)</f>
        <v>0</v>
      </c>
      <c r="D1099" s="42">
        <f t="shared" si="155"/>
        <v>1</v>
      </c>
      <c r="E1099" s="42">
        <f t="shared" si="155"/>
        <v>1</v>
      </c>
      <c r="F1099" s="42">
        <f t="shared" si="155"/>
        <v>2</v>
      </c>
      <c r="G1099" s="42">
        <f>SUM(G1089+G1098)</f>
        <v>0</v>
      </c>
      <c r="H1099" s="42">
        <f t="shared" si="155"/>
        <v>0</v>
      </c>
      <c r="I1099" s="42">
        <f t="shared" si="155"/>
        <v>0</v>
      </c>
      <c r="J1099" s="42">
        <f t="shared" si="155"/>
        <v>4</v>
      </c>
      <c r="K1099" s="42">
        <f t="shared" si="155"/>
        <v>22</v>
      </c>
      <c r="L1099" s="42">
        <f t="shared" si="155"/>
        <v>0</v>
      </c>
      <c r="M1099" s="42">
        <f t="shared" si="155"/>
        <v>0</v>
      </c>
      <c r="N1099" s="42">
        <f t="shared" si="155"/>
        <v>0</v>
      </c>
      <c r="O1099" s="42">
        <f t="shared" si="155"/>
        <v>0</v>
      </c>
      <c r="P1099" s="42">
        <f t="shared" si="155"/>
        <v>0</v>
      </c>
      <c r="Q1099" s="42">
        <f t="shared" si="155"/>
        <v>1</v>
      </c>
      <c r="R1099" s="42">
        <f>SUM(R1089+R1098)</f>
        <v>0</v>
      </c>
      <c r="S1099" s="43">
        <f t="shared" si="155"/>
        <v>5</v>
      </c>
      <c r="T1099" s="43">
        <f t="shared" si="155"/>
        <v>1</v>
      </c>
      <c r="U1099" s="42">
        <f t="shared" si="155"/>
        <v>37</v>
      </c>
    </row>
    <row r="1100" spans="1:21" s="71" customFormat="1" ht="19.5" customHeight="1" x14ac:dyDescent="0.45">
      <c r="A1100" s="45"/>
      <c r="B1100" s="46"/>
      <c r="C1100" s="45"/>
      <c r="D1100" s="45"/>
      <c r="E1100" s="45"/>
      <c r="F1100" s="45"/>
      <c r="G1100" s="45"/>
      <c r="H1100" s="45"/>
      <c r="I1100" s="45"/>
      <c r="J1100" s="45"/>
      <c r="K1100" s="45"/>
      <c r="L1100" s="45"/>
      <c r="M1100" s="45"/>
      <c r="N1100" s="45"/>
      <c r="O1100" s="45"/>
      <c r="P1100" s="45"/>
      <c r="Q1100" s="45"/>
      <c r="R1100" s="45"/>
      <c r="S1100" s="47"/>
      <c r="T1100" s="47"/>
      <c r="U1100" s="45"/>
    </row>
    <row r="1101" spans="1:21" s="71" customFormat="1" ht="19.5" customHeight="1" x14ac:dyDescent="0.45">
      <c r="A1101" s="45"/>
      <c r="B1101" s="46"/>
      <c r="C1101" s="45"/>
      <c r="D1101" s="45"/>
      <c r="E1101" s="45"/>
      <c r="F1101" s="45"/>
      <c r="G1101" s="45"/>
      <c r="H1101" s="45"/>
      <c r="I1101" s="45"/>
      <c r="J1101" s="45"/>
      <c r="K1101" s="45"/>
      <c r="L1101" s="45"/>
      <c r="M1101" s="45"/>
      <c r="N1101" s="45"/>
      <c r="O1101" s="45"/>
      <c r="P1101" s="45"/>
      <c r="Q1101" s="45"/>
      <c r="R1101" s="45"/>
      <c r="S1101" s="47"/>
      <c r="T1101" s="47"/>
      <c r="U1101" s="45"/>
    </row>
    <row r="1102" spans="1:21" s="71" customFormat="1" ht="19.5" customHeight="1" x14ac:dyDescent="0.45">
      <c r="A1102" s="45"/>
      <c r="B1102" s="46"/>
      <c r="C1102" s="45"/>
      <c r="D1102" s="45"/>
      <c r="E1102" s="45"/>
      <c r="F1102" s="45"/>
      <c r="G1102" s="45"/>
      <c r="H1102" s="45"/>
      <c r="I1102" s="45"/>
      <c r="J1102" s="45"/>
      <c r="K1102" s="45"/>
      <c r="L1102" s="45"/>
      <c r="M1102" s="45"/>
      <c r="N1102" s="45"/>
      <c r="O1102" s="45"/>
      <c r="P1102" s="45"/>
      <c r="Q1102" s="45"/>
      <c r="R1102" s="45"/>
      <c r="S1102" s="47"/>
      <c r="T1102" s="47"/>
      <c r="U1102" s="45"/>
    </row>
    <row r="1103" spans="1:21" s="71" customFormat="1" ht="19.5" customHeight="1" x14ac:dyDescent="0.45">
      <c r="A1103" s="45"/>
      <c r="B1103" s="46"/>
      <c r="C1103" s="45"/>
      <c r="D1103" s="45"/>
      <c r="E1103" s="45"/>
      <c r="F1103" s="45"/>
      <c r="G1103" s="45"/>
      <c r="H1103" s="45"/>
      <c r="I1103" s="45"/>
      <c r="J1103" s="45"/>
      <c r="K1103" s="45"/>
      <c r="L1103" s="45"/>
      <c r="M1103" s="45"/>
      <c r="N1103" s="45"/>
      <c r="O1103" s="45"/>
      <c r="P1103" s="45"/>
      <c r="Q1103" s="45"/>
      <c r="R1103" s="45"/>
      <c r="S1103" s="47"/>
      <c r="T1103" s="47"/>
      <c r="U1103" s="45"/>
    </row>
    <row r="1104" spans="1:21" s="71" customFormat="1" ht="19.5" customHeight="1" x14ac:dyDescent="0.45">
      <c r="A1104" s="45"/>
      <c r="B1104" s="46"/>
      <c r="C1104" s="45"/>
      <c r="D1104" s="45"/>
      <c r="E1104" s="45"/>
      <c r="F1104" s="45"/>
      <c r="G1104" s="45"/>
      <c r="H1104" s="45"/>
      <c r="I1104" s="45"/>
      <c r="J1104" s="45"/>
      <c r="K1104" s="45"/>
      <c r="L1104" s="45"/>
      <c r="M1104" s="45"/>
      <c r="N1104" s="45"/>
      <c r="O1104" s="45"/>
      <c r="P1104" s="45"/>
      <c r="Q1104" s="45"/>
      <c r="R1104" s="45"/>
      <c r="S1104" s="47"/>
      <c r="T1104" s="47"/>
      <c r="U1104" s="45"/>
    </row>
    <row r="1105" spans="1:21" s="71" customFormat="1" ht="19.5" customHeight="1" x14ac:dyDescent="0.45">
      <c r="A1105" s="45"/>
      <c r="B1105" s="46"/>
      <c r="C1105" s="45"/>
      <c r="D1105" s="45"/>
      <c r="E1105" s="45"/>
      <c r="F1105" s="45"/>
      <c r="G1105" s="45"/>
      <c r="H1105" s="45"/>
      <c r="I1105" s="45"/>
      <c r="J1105" s="45"/>
      <c r="K1105" s="45"/>
      <c r="L1105" s="45"/>
      <c r="M1105" s="45"/>
      <c r="N1105" s="45"/>
      <c r="O1105" s="45"/>
      <c r="P1105" s="45"/>
      <c r="Q1105" s="45"/>
      <c r="R1105" s="45"/>
      <c r="S1105" s="47"/>
      <c r="T1105" s="47"/>
      <c r="U1105" s="45"/>
    </row>
    <row r="1106" spans="1:21" s="71" customFormat="1" ht="19.5" customHeight="1" x14ac:dyDescent="0.45">
      <c r="A1106" s="45"/>
      <c r="B1106" s="46"/>
      <c r="C1106" s="45"/>
      <c r="D1106" s="45"/>
      <c r="E1106" s="45"/>
      <c r="F1106" s="45"/>
      <c r="G1106" s="45"/>
      <c r="H1106" s="45"/>
      <c r="I1106" s="45"/>
      <c r="J1106" s="45"/>
      <c r="K1106" s="45"/>
      <c r="L1106" s="45"/>
      <c r="M1106" s="45"/>
      <c r="N1106" s="45"/>
      <c r="O1106" s="45"/>
      <c r="P1106" s="45"/>
      <c r="Q1106" s="45"/>
      <c r="R1106" s="45"/>
      <c r="S1106" s="47"/>
      <c r="T1106" s="47"/>
      <c r="U1106" s="45"/>
    </row>
    <row r="1107" spans="1:21" s="71" customFormat="1" ht="19.5" customHeight="1" x14ac:dyDescent="0.45">
      <c r="A1107" s="45"/>
      <c r="B1107" s="46"/>
      <c r="C1107" s="45"/>
      <c r="D1107" s="45"/>
      <c r="E1107" s="45"/>
      <c r="F1107" s="45"/>
      <c r="G1107" s="45"/>
      <c r="H1107" s="45"/>
      <c r="I1107" s="45"/>
      <c r="J1107" s="45"/>
      <c r="K1107" s="45"/>
      <c r="L1107" s="45"/>
      <c r="M1107" s="45"/>
      <c r="N1107" s="45"/>
      <c r="O1107" s="45"/>
      <c r="P1107" s="45"/>
      <c r="Q1107" s="45"/>
      <c r="R1107" s="45"/>
      <c r="S1107" s="47"/>
      <c r="T1107" s="47"/>
      <c r="U1107" s="45"/>
    </row>
    <row r="1108" spans="1:21" s="71" customFormat="1" ht="19.5" customHeight="1" x14ac:dyDescent="0.45">
      <c r="A1108" s="45"/>
      <c r="B1108" s="46"/>
      <c r="C1108" s="45"/>
      <c r="D1108" s="45"/>
      <c r="E1108" s="45"/>
      <c r="F1108" s="45"/>
      <c r="G1108" s="45"/>
      <c r="H1108" s="45"/>
      <c r="I1108" s="45"/>
      <c r="J1108" s="45"/>
      <c r="K1108" s="45"/>
      <c r="L1108" s="45"/>
      <c r="M1108" s="45"/>
      <c r="N1108" s="45"/>
      <c r="O1108" s="45"/>
      <c r="P1108" s="45"/>
      <c r="Q1108" s="45"/>
      <c r="R1108" s="45"/>
      <c r="S1108" s="47"/>
      <c r="T1108" s="47"/>
      <c r="U1108" s="45"/>
    </row>
    <row r="1109" spans="1:21" s="71" customFormat="1" ht="19.5" customHeight="1" x14ac:dyDescent="0.45">
      <c r="A1109" s="45"/>
      <c r="B1109" s="46"/>
      <c r="C1109" s="45"/>
      <c r="D1109" s="45"/>
      <c r="E1109" s="45"/>
      <c r="F1109" s="45"/>
      <c r="G1109" s="45"/>
      <c r="H1109" s="45"/>
      <c r="I1109" s="45"/>
      <c r="J1109" s="45"/>
      <c r="K1109" s="45"/>
      <c r="L1109" s="45"/>
      <c r="M1109" s="45"/>
      <c r="N1109" s="45"/>
      <c r="O1109" s="45"/>
      <c r="P1109" s="45"/>
      <c r="Q1109" s="45"/>
      <c r="R1109" s="45"/>
      <c r="S1109" s="47"/>
      <c r="T1109" s="47"/>
      <c r="U1109" s="45"/>
    </row>
    <row r="1110" spans="1:21" s="71" customFormat="1" ht="19.5" customHeight="1" x14ac:dyDescent="0.45">
      <c r="A1110" s="45"/>
      <c r="B1110" s="46"/>
      <c r="C1110" s="45"/>
      <c r="D1110" s="45"/>
      <c r="E1110" s="45"/>
      <c r="F1110" s="45"/>
      <c r="G1110" s="45"/>
      <c r="H1110" s="45"/>
      <c r="I1110" s="45"/>
      <c r="J1110" s="45"/>
      <c r="K1110" s="45"/>
      <c r="L1110" s="45"/>
      <c r="M1110" s="45"/>
      <c r="N1110" s="45"/>
      <c r="O1110" s="45"/>
      <c r="P1110" s="45"/>
      <c r="Q1110" s="45"/>
      <c r="R1110" s="45"/>
      <c r="S1110" s="47"/>
      <c r="T1110" s="47"/>
      <c r="U1110" s="45"/>
    </row>
    <row r="1111" spans="1:21" s="71" customFormat="1" ht="19.5" customHeight="1" x14ac:dyDescent="0.45">
      <c r="A1111" s="45"/>
      <c r="B1111" s="46"/>
      <c r="C1111" s="45"/>
      <c r="D1111" s="45"/>
      <c r="E1111" s="45"/>
      <c r="F1111" s="45"/>
      <c r="G1111" s="45"/>
      <c r="H1111" s="45"/>
      <c r="I1111" s="45"/>
      <c r="J1111" s="45"/>
      <c r="K1111" s="45"/>
      <c r="L1111" s="45"/>
      <c r="M1111" s="45"/>
      <c r="N1111" s="45"/>
      <c r="O1111" s="45"/>
      <c r="P1111" s="45"/>
      <c r="Q1111" s="45"/>
      <c r="R1111" s="45"/>
      <c r="S1111" s="47"/>
      <c r="T1111" s="47"/>
      <c r="U1111" s="45"/>
    </row>
    <row r="1112" spans="1:21" s="71" customFormat="1" ht="19.5" customHeight="1" x14ac:dyDescent="0.45">
      <c r="A1112" s="28"/>
      <c r="B1112" s="41"/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R1112" s="28"/>
      <c r="S1112" s="33"/>
      <c r="T1112" s="33"/>
      <c r="U1112" s="28"/>
    </row>
    <row r="1113" spans="1:21" s="71" customFormat="1" ht="19.5" customHeight="1" x14ac:dyDescent="0.45">
      <c r="A1113" s="30">
        <v>42</v>
      </c>
      <c r="B1113" s="31" t="s">
        <v>599</v>
      </c>
      <c r="C1113" s="28">
        <v>1</v>
      </c>
      <c r="D1113" s="32"/>
      <c r="E1113" s="32"/>
      <c r="F1113" s="32"/>
      <c r="G1113" s="32"/>
      <c r="H1113" s="32"/>
      <c r="I1113" s="32"/>
      <c r="J1113" s="32">
        <v>4</v>
      </c>
      <c r="K1113" s="32">
        <v>16</v>
      </c>
      <c r="L1113" s="32"/>
      <c r="M1113" s="32"/>
      <c r="N1113" s="32"/>
      <c r="O1113" s="28"/>
      <c r="P1113" s="28"/>
      <c r="Q1113" s="28">
        <v>1</v>
      </c>
      <c r="R1113" s="28"/>
      <c r="S1113" s="33">
        <v>2</v>
      </c>
      <c r="T1113" s="33">
        <v>2</v>
      </c>
      <c r="U1113" s="28">
        <f t="shared" ref="U1113:U1126" si="156">SUM(C1113:T1113)</f>
        <v>26</v>
      </c>
    </row>
    <row r="1114" spans="1:21" s="71" customFormat="1" ht="19.5" customHeight="1" x14ac:dyDescent="0.45">
      <c r="A1114" s="28"/>
      <c r="B1114" s="34" t="s">
        <v>598</v>
      </c>
      <c r="C1114" s="36"/>
      <c r="D1114" s="35"/>
      <c r="E1114" s="35">
        <v>1</v>
      </c>
      <c r="F1114" s="35"/>
      <c r="G1114" s="35"/>
      <c r="H1114" s="35"/>
      <c r="I1114" s="35"/>
      <c r="J1114" s="35">
        <v>1</v>
      </c>
      <c r="K1114" s="35">
        <v>8</v>
      </c>
      <c r="L1114" s="35"/>
      <c r="M1114" s="35"/>
      <c r="N1114" s="35"/>
      <c r="O1114" s="35">
        <v>1</v>
      </c>
      <c r="P1114" s="36"/>
      <c r="Q1114" s="36"/>
      <c r="R1114" s="36"/>
      <c r="S1114" s="37"/>
      <c r="T1114" s="37"/>
      <c r="U1114" s="36">
        <f t="shared" si="156"/>
        <v>11</v>
      </c>
    </row>
    <row r="1115" spans="1:21" s="71" customFormat="1" ht="19.5" customHeight="1" x14ac:dyDescent="0.45">
      <c r="A1115" s="28"/>
      <c r="B1115" s="34" t="s">
        <v>597</v>
      </c>
      <c r="C1115" s="36"/>
      <c r="D1115" s="35"/>
      <c r="E1115" s="35">
        <v>1</v>
      </c>
      <c r="F1115" s="35"/>
      <c r="G1115" s="35"/>
      <c r="H1115" s="35"/>
      <c r="I1115" s="35"/>
      <c r="J1115" s="35">
        <v>1</v>
      </c>
      <c r="K1115" s="35">
        <v>8</v>
      </c>
      <c r="L1115" s="35"/>
      <c r="M1115" s="35">
        <v>1</v>
      </c>
      <c r="N1115" s="35"/>
      <c r="O1115" s="35"/>
      <c r="P1115" s="36"/>
      <c r="Q1115" s="36"/>
      <c r="R1115" s="36"/>
      <c r="S1115" s="37">
        <v>1</v>
      </c>
      <c r="T1115" s="37"/>
      <c r="U1115" s="36">
        <f t="shared" si="156"/>
        <v>12</v>
      </c>
    </row>
    <row r="1116" spans="1:21" s="71" customFormat="1" ht="19.5" customHeight="1" x14ac:dyDescent="0.45">
      <c r="A1116" s="28"/>
      <c r="B1116" s="34" t="s">
        <v>596</v>
      </c>
      <c r="C1116" s="36"/>
      <c r="D1116" s="35"/>
      <c r="E1116" s="35">
        <v>1</v>
      </c>
      <c r="F1116" s="35"/>
      <c r="G1116" s="35"/>
      <c r="H1116" s="35"/>
      <c r="I1116" s="35"/>
      <c r="J1116" s="35"/>
      <c r="K1116" s="35">
        <v>5</v>
      </c>
      <c r="L1116" s="35"/>
      <c r="M1116" s="35">
        <v>1</v>
      </c>
      <c r="N1116" s="35"/>
      <c r="O1116" s="35"/>
      <c r="P1116" s="36"/>
      <c r="Q1116" s="36"/>
      <c r="R1116" s="36"/>
      <c r="S1116" s="37">
        <v>0</v>
      </c>
      <c r="T1116" s="37"/>
      <c r="U1116" s="36">
        <f t="shared" si="156"/>
        <v>7</v>
      </c>
    </row>
    <row r="1117" spans="1:21" s="71" customFormat="1" ht="19.5" customHeight="1" x14ac:dyDescent="0.45">
      <c r="A1117" s="28"/>
      <c r="B1117" s="34" t="s">
        <v>595</v>
      </c>
      <c r="C1117" s="36"/>
      <c r="D1117" s="35"/>
      <c r="E1117" s="35">
        <v>1</v>
      </c>
      <c r="F1117" s="35"/>
      <c r="G1117" s="35"/>
      <c r="H1117" s="35"/>
      <c r="I1117" s="35"/>
      <c r="J1117" s="35">
        <v>1</v>
      </c>
      <c r="K1117" s="35">
        <v>5</v>
      </c>
      <c r="L1117" s="35"/>
      <c r="M1117" s="35"/>
      <c r="N1117" s="35"/>
      <c r="O1117" s="35"/>
      <c r="P1117" s="36"/>
      <c r="Q1117" s="36"/>
      <c r="R1117" s="36"/>
      <c r="S1117" s="37">
        <v>1</v>
      </c>
      <c r="T1117" s="37"/>
      <c r="U1117" s="36">
        <f t="shared" si="156"/>
        <v>8</v>
      </c>
    </row>
    <row r="1118" spans="1:21" s="71" customFormat="1" ht="19.5" customHeight="1" x14ac:dyDescent="0.45">
      <c r="A1118" s="28"/>
      <c r="B1118" s="34" t="s">
        <v>594</v>
      </c>
      <c r="C1118" s="36"/>
      <c r="D1118" s="35"/>
      <c r="E1118" s="35">
        <v>1</v>
      </c>
      <c r="F1118" s="35"/>
      <c r="G1118" s="35"/>
      <c r="H1118" s="35"/>
      <c r="I1118" s="35"/>
      <c r="J1118" s="35">
        <v>1</v>
      </c>
      <c r="K1118" s="35">
        <v>8</v>
      </c>
      <c r="L1118" s="35"/>
      <c r="M1118" s="35">
        <v>1</v>
      </c>
      <c r="N1118" s="35"/>
      <c r="O1118" s="35"/>
      <c r="P1118" s="36"/>
      <c r="Q1118" s="36"/>
      <c r="R1118" s="36"/>
      <c r="S1118" s="37">
        <v>1</v>
      </c>
      <c r="T1118" s="37"/>
      <c r="U1118" s="36">
        <f t="shared" si="156"/>
        <v>12</v>
      </c>
    </row>
    <row r="1119" spans="1:21" s="71" customFormat="1" ht="19.5" customHeight="1" x14ac:dyDescent="0.45">
      <c r="A1119" s="28"/>
      <c r="B1119" s="34" t="s">
        <v>593</v>
      </c>
      <c r="C1119" s="36"/>
      <c r="D1119" s="35"/>
      <c r="E1119" s="35">
        <v>1</v>
      </c>
      <c r="F1119" s="35"/>
      <c r="G1119" s="35"/>
      <c r="H1119" s="35"/>
      <c r="I1119" s="35"/>
      <c r="J1119" s="35">
        <v>1</v>
      </c>
      <c r="K1119" s="35">
        <v>5</v>
      </c>
      <c r="L1119" s="35"/>
      <c r="M1119" s="35"/>
      <c r="N1119" s="35"/>
      <c r="O1119" s="35"/>
      <c r="P1119" s="36"/>
      <c r="Q1119" s="36"/>
      <c r="R1119" s="36"/>
      <c r="S1119" s="37">
        <v>1</v>
      </c>
      <c r="T1119" s="37"/>
      <c r="U1119" s="36">
        <f t="shared" si="156"/>
        <v>8</v>
      </c>
    </row>
    <row r="1120" spans="1:21" s="71" customFormat="1" ht="19.5" customHeight="1" x14ac:dyDescent="0.45">
      <c r="A1120" s="28"/>
      <c r="B1120" s="34" t="s">
        <v>592</v>
      </c>
      <c r="C1120" s="36"/>
      <c r="D1120" s="35"/>
      <c r="E1120" s="35">
        <v>1</v>
      </c>
      <c r="F1120" s="35"/>
      <c r="G1120" s="35"/>
      <c r="H1120" s="35"/>
      <c r="I1120" s="35"/>
      <c r="J1120" s="35">
        <v>1</v>
      </c>
      <c r="K1120" s="35">
        <v>5</v>
      </c>
      <c r="L1120" s="35"/>
      <c r="M1120" s="231">
        <v>0</v>
      </c>
      <c r="N1120" s="35"/>
      <c r="O1120" s="35"/>
      <c r="P1120" s="36"/>
      <c r="Q1120" s="36"/>
      <c r="R1120" s="36"/>
      <c r="S1120" s="37">
        <v>1</v>
      </c>
      <c r="T1120" s="37"/>
      <c r="U1120" s="36">
        <f t="shared" si="156"/>
        <v>8</v>
      </c>
    </row>
    <row r="1121" spans="1:21" s="71" customFormat="1" ht="19.5" customHeight="1" x14ac:dyDescent="0.45">
      <c r="A1121" s="28"/>
      <c r="B1121" s="34" t="s">
        <v>591</v>
      </c>
      <c r="C1121" s="36"/>
      <c r="D1121" s="36"/>
      <c r="E1121" s="35">
        <v>1</v>
      </c>
      <c r="F1121" s="35"/>
      <c r="G1121" s="35"/>
      <c r="H1121" s="35"/>
      <c r="I1121" s="35"/>
      <c r="J1121" s="35">
        <v>1</v>
      </c>
      <c r="K1121" s="35">
        <v>5</v>
      </c>
      <c r="L1121" s="35"/>
      <c r="M1121" s="35"/>
      <c r="N1121" s="35"/>
      <c r="O1121" s="35"/>
      <c r="P1121" s="36"/>
      <c r="Q1121" s="36"/>
      <c r="R1121" s="36"/>
      <c r="S1121" s="37">
        <v>1</v>
      </c>
      <c r="T1121" s="37"/>
      <c r="U1121" s="36">
        <f t="shared" si="156"/>
        <v>8</v>
      </c>
    </row>
    <row r="1122" spans="1:21" s="71" customFormat="1" ht="19.5" customHeight="1" x14ac:dyDescent="0.45">
      <c r="A1122" s="28"/>
      <c r="B1122" s="34" t="s">
        <v>590</v>
      </c>
      <c r="C1122" s="36"/>
      <c r="D1122" s="36"/>
      <c r="E1122" s="35">
        <v>1</v>
      </c>
      <c r="F1122" s="35"/>
      <c r="G1122" s="35"/>
      <c r="H1122" s="35"/>
      <c r="I1122" s="35"/>
      <c r="J1122" s="35"/>
      <c r="K1122" s="35">
        <v>4</v>
      </c>
      <c r="L1122" s="35"/>
      <c r="M1122" s="35"/>
      <c r="N1122" s="35"/>
      <c r="O1122" s="35"/>
      <c r="P1122" s="36"/>
      <c r="Q1122" s="36"/>
      <c r="R1122" s="36"/>
      <c r="S1122" s="37">
        <v>1</v>
      </c>
      <c r="T1122" s="37"/>
      <c r="U1122" s="36">
        <f t="shared" si="156"/>
        <v>6</v>
      </c>
    </row>
    <row r="1123" spans="1:21" s="71" customFormat="1" ht="19.5" customHeight="1" x14ac:dyDescent="0.45">
      <c r="A1123" s="28"/>
      <c r="B1123" s="34" t="s">
        <v>589</v>
      </c>
      <c r="C1123" s="36"/>
      <c r="D1123" s="36"/>
      <c r="E1123" s="35">
        <v>1</v>
      </c>
      <c r="F1123" s="35"/>
      <c r="G1123" s="35"/>
      <c r="H1123" s="35"/>
      <c r="I1123" s="35"/>
      <c r="J1123" s="35"/>
      <c r="K1123" s="35">
        <v>4</v>
      </c>
      <c r="L1123" s="35"/>
      <c r="M1123" s="35"/>
      <c r="N1123" s="35"/>
      <c r="O1123" s="35"/>
      <c r="P1123" s="36"/>
      <c r="Q1123" s="36"/>
      <c r="R1123" s="36"/>
      <c r="S1123" s="37"/>
      <c r="T1123" s="37"/>
      <c r="U1123" s="36">
        <f t="shared" si="156"/>
        <v>5</v>
      </c>
    </row>
    <row r="1124" spans="1:21" s="71" customFormat="1" ht="19.5" customHeight="1" x14ac:dyDescent="0.45">
      <c r="A1124" s="28"/>
      <c r="B1124" s="34" t="s">
        <v>588</v>
      </c>
      <c r="C1124" s="36"/>
      <c r="D1124" s="36"/>
      <c r="E1124" s="35"/>
      <c r="F1124" s="35"/>
      <c r="G1124" s="35"/>
      <c r="H1124" s="35">
        <v>1</v>
      </c>
      <c r="I1124" s="35"/>
      <c r="J1124" s="35"/>
      <c r="K1124" s="35">
        <v>3</v>
      </c>
      <c r="L1124" s="35"/>
      <c r="M1124" s="35"/>
      <c r="N1124" s="35"/>
      <c r="O1124" s="35"/>
      <c r="P1124" s="36"/>
      <c r="Q1124" s="36"/>
      <c r="R1124" s="36"/>
      <c r="S1124" s="37">
        <v>1</v>
      </c>
      <c r="T1124" s="37"/>
      <c r="U1124" s="36">
        <f t="shared" si="156"/>
        <v>5</v>
      </c>
    </row>
    <row r="1125" spans="1:21" s="71" customFormat="1" ht="19.5" customHeight="1" x14ac:dyDescent="0.45">
      <c r="A1125" s="28"/>
      <c r="B1125" s="34" t="s">
        <v>587</v>
      </c>
      <c r="C1125" s="36"/>
      <c r="D1125" s="36"/>
      <c r="E1125" s="35">
        <v>1</v>
      </c>
      <c r="F1125" s="35"/>
      <c r="G1125" s="35"/>
      <c r="H1125" s="35"/>
      <c r="I1125" s="35"/>
      <c r="J1125" s="35"/>
      <c r="K1125" s="35">
        <v>5</v>
      </c>
      <c r="L1125" s="35"/>
      <c r="M1125" s="35"/>
      <c r="N1125" s="35"/>
      <c r="O1125" s="35"/>
      <c r="P1125" s="36"/>
      <c r="Q1125" s="36"/>
      <c r="R1125" s="36"/>
      <c r="S1125" s="37"/>
      <c r="T1125" s="37"/>
      <c r="U1125" s="36">
        <f t="shared" si="156"/>
        <v>6</v>
      </c>
    </row>
    <row r="1126" spans="1:21" s="71" customFormat="1" ht="19.5" customHeight="1" x14ac:dyDescent="0.45">
      <c r="A1126" s="28"/>
      <c r="B1126" s="34" t="s">
        <v>586</v>
      </c>
      <c r="C1126" s="36"/>
      <c r="D1126" s="36"/>
      <c r="E1126" s="35"/>
      <c r="F1126" s="35"/>
      <c r="G1126" s="35"/>
      <c r="H1126" s="35">
        <v>1</v>
      </c>
      <c r="I1126" s="35"/>
      <c r="J1126" s="35"/>
      <c r="K1126" s="35">
        <v>2</v>
      </c>
      <c r="L1126" s="36"/>
      <c r="M1126" s="36">
        <v>2</v>
      </c>
      <c r="N1126" s="36"/>
      <c r="O1126" s="36"/>
      <c r="P1126" s="36"/>
      <c r="Q1126" s="36"/>
      <c r="R1126" s="36"/>
      <c r="S1126" s="37"/>
      <c r="T1126" s="37"/>
      <c r="U1126" s="36">
        <f t="shared" si="156"/>
        <v>5</v>
      </c>
    </row>
    <row r="1127" spans="1:21" s="71" customFormat="1" ht="19.5" customHeight="1" x14ac:dyDescent="0.45">
      <c r="A1127" s="28"/>
      <c r="B1127" s="41"/>
      <c r="C1127" s="28"/>
      <c r="D1127" s="28"/>
      <c r="E1127" s="32"/>
      <c r="F1127" s="32"/>
      <c r="G1127" s="32"/>
      <c r="H1127" s="32"/>
      <c r="I1127" s="32"/>
      <c r="J1127" s="32"/>
      <c r="K1127" s="32"/>
      <c r="L1127" s="28"/>
      <c r="M1127" s="28"/>
      <c r="N1127" s="28"/>
      <c r="O1127" s="28"/>
      <c r="P1127" s="28"/>
      <c r="Q1127" s="28"/>
      <c r="R1127" s="28"/>
      <c r="S1127" s="33"/>
      <c r="T1127" s="33"/>
      <c r="U1127" s="28"/>
    </row>
    <row r="1128" spans="1:21" s="71" customFormat="1" ht="19.5" customHeight="1" x14ac:dyDescent="0.45">
      <c r="A1128" s="28"/>
      <c r="B1128" s="41"/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R1128" s="28"/>
      <c r="S1128" s="33"/>
      <c r="T1128" s="33"/>
      <c r="U1128" s="28"/>
    </row>
    <row r="1129" spans="1:21" s="71" customFormat="1" ht="19.5" customHeight="1" x14ac:dyDescent="0.45">
      <c r="A1129" s="28"/>
      <c r="B1129" s="41"/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R1129" s="28"/>
      <c r="S1129" s="33"/>
      <c r="T1129" s="33"/>
      <c r="U1129" s="28"/>
    </row>
    <row r="1130" spans="1:21" s="71" customFormat="1" ht="19.5" customHeight="1" x14ac:dyDescent="0.45">
      <c r="A1130" s="28"/>
      <c r="B1130" s="41"/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R1130" s="28"/>
      <c r="S1130" s="33"/>
      <c r="T1130" s="33"/>
      <c r="U1130" s="28"/>
    </row>
    <row r="1131" spans="1:21" s="71" customFormat="1" ht="19.5" customHeight="1" x14ac:dyDescent="0.45">
      <c r="A1131" s="28"/>
      <c r="B1131" s="41" t="s">
        <v>344</v>
      </c>
      <c r="C1131" s="26">
        <f t="shared" ref="C1131:I1131" si="157">SUM(C1114:C1126)</f>
        <v>0</v>
      </c>
      <c r="D1131" s="26">
        <f t="shared" si="157"/>
        <v>0</v>
      </c>
      <c r="E1131" s="26">
        <f t="shared" si="157"/>
        <v>11</v>
      </c>
      <c r="F1131" s="26">
        <f t="shared" si="157"/>
        <v>0</v>
      </c>
      <c r="G1131" s="26">
        <f>SUM(G1114:G1126)</f>
        <v>0</v>
      </c>
      <c r="H1131" s="26">
        <f t="shared" si="157"/>
        <v>2</v>
      </c>
      <c r="I1131" s="26">
        <f t="shared" si="157"/>
        <v>0</v>
      </c>
      <c r="J1131" s="26">
        <f>SUM(J1114:J1126)</f>
        <v>7</v>
      </c>
      <c r="K1131" s="26">
        <f t="shared" ref="K1131:T1131" si="158">SUM(K1114:K1126)</f>
        <v>67</v>
      </c>
      <c r="L1131" s="26">
        <f t="shared" si="158"/>
        <v>0</v>
      </c>
      <c r="M1131" s="26">
        <f t="shared" si="158"/>
        <v>5</v>
      </c>
      <c r="N1131" s="26">
        <f t="shared" si="158"/>
        <v>0</v>
      </c>
      <c r="O1131" s="26">
        <f t="shared" si="158"/>
        <v>1</v>
      </c>
      <c r="P1131" s="26">
        <f t="shared" si="158"/>
        <v>0</v>
      </c>
      <c r="Q1131" s="26">
        <f t="shared" si="158"/>
        <v>0</v>
      </c>
      <c r="R1131" s="26">
        <f>SUM(R1114:R1126)</f>
        <v>0</v>
      </c>
      <c r="S1131" s="29">
        <f t="shared" si="158"/>
        <v>8</v>
      </c>
      <c r="T1131" s="29">
        <f t="shared" si="158"/>
        <v>0</v>
      </c>
      <c r="U1131" s="26">
        <f>SUM(U1114:U1130)</f>
        <v>101</v>
      </c>
    </row>
    <row r="1132" spans="1:21" s="71" customFormat="1" ht="19.5" customHeight="1" x14ac:dyDescent="0.45">
      <c r="A1132" s="42"/>
      <c r="B1132" s="44" t="s">
        <v>169</v>
      </c>
      <c r="C1132" s="42">
        <f t="shared" ref="C1132:T1132" si="159">SUM(C1113+C1131)</f>
        <v>1</v>
      </c>
      <c r="D1132" s="42">
        <f t="shared" si="159"/>
        <v>0</v>
      </c>
      <c r="E1132" s="42">
        <f t="shared" si="159"/>
        <v>11</v>
      </c>
      <c r="F1132" s="42">
        <f t="shared" si="159"/>
        <v>0</v>
      </c>
      <c r="G1132" s="42">
        <f>SUM(G1113+G1131)</f>
        <v>0</v>
      </c>
      <c r="H1132" s="42">
        <f t="shared" si="159"/>
        <v>2</v>
      </c>
      <c r="I1132" s="42">
        <f t="shared" si="159"/>
        <v>0</v>
      </c>
      <c r="J1132" s="42">
        <f t="shared" si="159"/>
        <v>11</v>
      </c>
      <c r="K1132" s="42">
        <f t="shared" si="159"/>
        <v>83</v>
      </c>
      <c r="L1132" s="42">
        <f t="shared" si="159"/>
        <v>0</v>
      </c>
      <c r="M1132" s="42">
        <f t="shared" si="159"/>
        <v>5</v>
      </c>
      <c r="N1132" s="42">
        <f t="shared" si="159"/>
        <v>0</v>
      </c>
      <c r="O1132" s="42">
        <f t="shared" si="159"/>
        <v>1</v>
      </c>
      <c r="P1132" s="42">
        <f t="shared" si="159"/>
        <v>0</v>
      </c>
      <c r="Q1132" s="42">
        <f t="shared" si="159"/>
        <v>1</v>
      </c>
      <c r="R1132" s="42">
        <f>SUM(R1113+R1131)</f>
        <v>0</v>
      </c>
      <c r="S1132" s="43">
        <f t="shared" si="159"/>
        <v>10</v>
      </c>
      <c r="T1132" s="43">
        <f t="shared" si="159"/>
        <v>2</v>
      </c>
      <c r="U1132" s="42">
        <f>U1113+U1131</f>
        <v>127</v>
      </c>
    </row>
    <row r="1133" spans="1:21" s="71" customFormat="1" ht="19.5" customHeight="1" x14ac:dyDescent="0.45">
      <c r="A1133" s="45"/>
      <c r="B1133" s="46"/>
      <c r="C1133" s="45"/>
      <c r="D1133" s="45"/>
      <c r="E1133" s="45"/>
      <c r="F1133" s="45"/>
      <c r="G1133" s="45"/>
      <c r="H1133" s="45"/>
      <c r="I1133" s="45"/>
      <c r="J1133" s="45"/>
      <c r="K1133" s="45"/>
      <c r="L1133" s="45"/>
      <c r="M1133" s="45"/>
      <c r="N1133" s="45"/>
      <c r="O1133" s="45"/>
      <c r="P1133" s="45"/>
      <c r="Q1133" s="45"/>
      <c r="R1133" s="45"/>
      <c r="S1133" s="47"/>
      <c r="T1133" s="47"/>
      <c r="U1133" s="45"/>
    </row>
    <row r="1134" spans="1:21" s="71" customFormat="1" ht="19.5" customHeight="1" x14ac:dyDescent="0.45">
      <c r="A1134" s="45"/>
      <c r="B1134" s="46"/>
      <c r="C1134" s="45"/>
      <c r="D1134" s="45"/>
      <c r="E1134" s="45"/>
      <c r="F1134" s="45"/>
      <c r="G1134" s="45"/>
      <c r="H1134" s="45"/>
      <c r="I1134" s="45"/>
      <c r="J1134" s="45"/>
      <c r="K1134" s="45"/>
      <c r="L1134" s="45"/>
      <c r="M1134" s="45"/>
      <c r="N1134" s="45"/>
      <c r="O1134" s="45"/>
      <c r="P1134" s="45"/>
      <c r="Q1134" s="45"/>
      <c r="R1134" s="45"/>
      <c r="S1134" s="47"/>
      <c r="T1134" s="47"/>
      <c r="U1134" s="45"/>
    </row>
    <row r="1135" spans="1:21" s="71" customFormat="1" ht="19.5" customHeight="1" x14ac:dyDescent="0.45">
      <c r="A1135" s="45"/>
      <c r="B1135" s="46"/>
      <c r="C1135" s="45"/>
      <c r="D1135" s="45"/>
      <c r="E1135" s="45"/>
      <c r="F1135" s="45"/>
      <c r="G1135" s="45"/>
      <c r="H1135" s="45"/>
      <c r="I1135" s="45"/>
      <c r="J1135" s="45"/>
      <c r="K1135" s="45"/>
      <c r="L1135" s="45"/>
      <c r="M1135" s="45"/>
      <c r="N1135" s="45"/>
      <c r="O1135" s="45"/>
      <c r="P1135" s="45"/>
      <c r="Q1135" s="45"/>
      <c r="R1135" s="45"/>
      <c r="S1135" s="47"/>
      <c r="T1135" s="47"/>
      <c r="U1135" s="45"/>
    </row>
    <row r="1136" spans="1:21" s="71" customFormat="1" ht="19.5" customHeight="1" x14ac:dyDescent="0.45">
      <c r="A1136" s="28"/>
      <c r="B1136" s="41"/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R1136" s="28"/>
      <c r="S1136" s="33"/>
      <c r="T1136" s="33"/>
      <c r="U1136" s="28"/>
    </row>
    <row r="1137" spans="1:21" s="71" customFormat="1" ht="19.5" customHeight="1" x14ac:dyDescent="0.45">
      <c r="A1137" s="30">
        <v>43</v>
      </c>
      <c r="B1137" s="31" t="s">
        <v>585</v>
      </c>
      <c r="C1137" s="32">
        <v>1</v>
      </c>
      <c r="D1137" s="32"/>
      <c r="E1137" s="32"/>
      <c r="F1137" s="32"/>
      <c r="G1137" s="32"/>
      <c r="H1137" s="32"/>
      <c r="I1137" s="32"/>
      <c r="J1137" s="32">
        <v>4</v>
      </c>
      <c r="K1137" s="32">
        <v>16</v>
      </c>
      <c r="L1137" s="32"/>
      <c r="M1137" s="32"/>
      <c r="N1137" s="32"/>
      <c r="O1137" s="32"/>
      <c r="P1137" s="32"/>
      <c r="Q1137" s="32">
        <v>1</v>
      </c>
      <c r="R1137" s="32"/>
      <c r="S1137" s="55">
        <v>2</v>
      </c>
      <c r="T1137" s="33">
        <v>1</v>
      </c>
      <c r="U1137" s="28">
        <f t="shared" ref="U1137:U1144" si="160">SUM(C1137:T1137)</f>
        <v>25</v>
      </c>
    </row>
    <row r="1138" spans="1:21" s="71" customFormat="1" ht="19.5" customHeight="1" x14ac:dyDescent="0.45">
      <c r="A1138" s="28"/>
      <c r="B1138" s="34" t="s">
        <v>584</v>
      </c>
      <c r="C1138" s="35"/>
      <c r="D1138" s="35"/>
      <c r="E1138" s="35">
        <v>1</v>
      </c>
      <c r="F1138" s="35"/>
      <c r="G1138" s="35"/>
      <c r="H1138" s="35"/>
      <c r="I1138" s="35"/>
      <c r="J1138" s="35">
        <v>1</v>
      </c>
      <c r="K1138" s="35">
        <v>7</v>
      </c>
      <c r="L1138" s="35"/>
      <c r="M1138" s="35"/>
      <c r="N1138" s="35"/>
      <c r="O1138" s="35"/>
      <c r="P1138" s="35"/>
      <c r="Q1138" s="35"/>
      <c r="R1138" s="35"/>
      <c r="S1138" s="52">
        <v>1</v>
      </c>
      <c r="T1138" s="37"/>
      <c r="U1138" s="36">
        <f t="shared" si="160"/>
        <v>10</v>
      </c>
    </row>
    <row r="1139" spans="1:21" s="71" customFormat="1" ht="19.5" customHeight="1" x14ac:dyDescent="0.45">
      <c r="A1139" s="28"/>
      <c r="B1139" s="34" t="s">
        <v>583</v>
      </c>
      <c r="C1139" s="36"/>
      <c r="D1139" s="36"/>
      <c r="E1139" s="35">
        <v>1</v>
      </c>
      <c r="F1139" s="35"/>
      <c r="G1139" s="35"/>
      <c r="H1139" s="35"/>
      <c r="I1139" s="35"/>
      <c r="J1139" s="35"/>
      <c r="K1139" s="35">
        <v>6</v>
      </c>
      <c r="L1139" s="35"/>
      <c r="M1139" s="35">
        <v>0</v>
      </c>
      <c r="N1139" s="35"/>
      <c r="O1139" s="35"/>
      <c r="P1139" s="35"/>
      <c r="Q1139" s="35"/>
      <c r="R1139" s="35"/>
      <c r="S1139" s="52">
        <v>1</v>
      </c>
      <c r="T1139" s="37"/>
      <c r="U1139" s="36">
        <f t="shared" si="160"/>
        <v>8</v>
      </c>
    </row>
    <row r="1140" spans="1:21" s="71" customFormat="1" ht="19.5" customHeight="1" x14ac:dyDescent="0.45">
      <c r="A1140" s="28"/>
      <c r="B1140" s="34" t="s">
        <v>582</v>
      </c>
      <c r="C1140" s="36"/>
      <c r="D1140" s="36"/>
      <c r="E1140" s="35">
        <v>1</v>
      </c>
      <c r="F1140" s="35"/>
      <c r="G1140" s="35"/>
      <c r="H1140" s="35"/>
      <c r="I1140" s="35"/>
      <c r="J1140" s="35">
        <v>1</v>
      </c>
      <c r="K1140" s="35">
        <v>3</v>
      </c>
      <c r="L1140" s="35"/>
      <c r="M1140" s="35">
        <v>1</v>
      </c>
      <c r="N1140" s="35"/>
      <c r="O1140" s="35"/>
      <c r="P1140" s="35"/>
      <c r="Q1140" s="35"/>
      <c r="R1140" s="35"/>
      <c r="S1140" s="52">
        <v>1</v>
      </c>
      <c r="T1140" s="37"/>
      <c r="U1140" s="36">
        <f t="shared" si="160"/>
        <v>7</v>
      </c>
    </row>
    <row r="1141" spans="1:21" s="71" customFormat="1" ht="19.5" customHeight="1" x14ac:dyDescent="0.45">
      <c r="A1141" s="28"/>
      <c r="B1141" s="34" t="s">
        <v>581</v>
      </c>
      <c r="C1141" s="36"/>
      <c r="D1141" s="36"/>
      <c r="E1141" s="35">
        <v>1</v>
      </c>
      <c r="F1141" s="35"/>
      <c r="G1141" s="35"/>
      <c r="H1141" s="35"/>
      <c r="I1141" s="35"/>
      <c r="J1141" s="35"/>
      <c r="K1141" s="35">
        <v>4</v>
      </c>
      <c r="L1141" s="35"/>
      <c r="M1141" s="35"/>
      <c r="N1141" s="35"/>
      <c r="O1141" s="35"/>
      <c r="P1141" s="35"/>
      <c r="Q1141" s="35"/>
      <c r="R1141" s="35"/>
      <c r="S1141" s="52">
        <v>1</v>
      </c>
      <c r="T1141" s="37"/>
      <c r="U1141" s="36">
        <f t="shared" si="160"/>
        <v>6</v>
      </c>
    </row>
    <row r="1142" spans="1:21" s="71" customFormat="1" ht="19.5" customHeight="1" x14ac:dyDescent="0.45">
      <c r="A1142" s="28"/>
      <c r="B1142" s="34" t="s">
        <v>580</v>
      </c>
      <c r="C1142" s="36"/>
      <c r="D1142" s="36"/>
      <c r="E1142" s="35">
        <v>1</v>
      </c>
      <c r="F1142" s="35"/>
      <c r="G1142" s="35"/>
      <c r="H1142" s="35"/>
      <c r="I1142" s="35"/>
      <c r="J1142" s="35"/>
      <c r="K1142" s="35">
        <v>4</v>
      </c>
      <c r="L1142" s="35"/>
      <c r="M1142" s="35"/>
      <c r="N1142" s="35"/>
      <c r="O1142" s="35"/>
      <c r="P1142" s="35"/>
      <c r="Q1142" s="35"/>
      <c r="R1142" s="35"/>
      <c r="S1142" s="52">
        <v>1</v>
      </c>
      <c r="T1142" s="37"/>
      <c r="U1142" s="36">
        <f t="shared" si="160"/>
        <v>6</v>
      </c>
    </row>
    <row r="1143" spans="1:21" s="71" customFormat="1" ht="19.5" customHeight="1" x14ac:dyDescent="0.45">
      <c r="A1143" s="28"/>
      <c r="B1143" s="34" t="s">
        <v>579</v>
      </c>
      <c r="C1143" s="36"/>
      <c r="D1143" s="36"/>
      <c r="E1143" s="35">
        <v>1</v>
      </c>
      <c r="F1143" s="35"/>
      <c r="G1143" s="35"/>
      <c r="H1143" s="35"/>
      <c r="I1143" s="35"/>
      <c r="J1143" s="35"/>
      <c r="K1143" s="35">
        <v>4</v>
      </c>
      <c r="L1143" s="35"/>
      <c r="M1143" s="35"/>
      <c r="N1143" s="35"/>
      <c r="O1143" s="35"/>
      <c r="P1143" s="35"/>
      <c r="Q1143" s="35"/>
      <c r="R1143" s="35"/>
      <c r="S1143" s="52">
        <v>1</v>
      </c>
      <c r="T1143" s="37"/>
      <c r="U1143" s="36">
        <f t="shared" si="160"/>
        <v>6</v>
      </c>
    </row>
    <row r="1144" spans="1:21" s="71" customFormat="1" ht="19.5" customHeight="1" x14ac:dyDescent="0.45">
      <c r="A1144" s="28"/>
      <c r="B1144" s="34" t="s">
        <v>578</v>
      </c>
      <c r="C1144" s="36"/>
      <c r="D1144" s="36"/>
      <c r="E1144" s="35">
        <v>1</v>
      </c>
      <c r="F1144" s="35"/>
      <c r="G1144" s="35"/>
      <c r="H1144" s="35"/>
      <c r="I1144" s="35"/>
      <c r="J1144" s="35"/>
      <c r="K1144" s="35">
        <v>3</v>
      </c>
      <c r="L1144" s="35"/>
      <c r="M1144" s="35">
        <v>1</v>
      </c>
      <c r="N1144" s="35"/>
      <c r="O1144" s="35"/>
      <c r="P1144" s="35"/>
      <c r="Q1144" s="35"/>
      <c r="R1144" s="35"/>
      <c r="S1144" s="52"/>
      <c r="T1144" s="37"/>
      <c r="U1144" s="36">
        <f t="shared" si="160"/>
        <v>5</v>
      </c>
    </row>
    <row r="1145" spans="1:21" s="71" customFormat="1" ht="19.5" customHeight="1" x14ac:dyDescent="0.45">
      <c r="A1145" s="28"/>
      <c r="B1145" s="41"/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R1145" s="28"/>
      <c r="S1145" s="33"/>
      <c r="T1145" s="33"/>
      <c r="U1145" s="28"/>
    </row>
    <row r="1146" spans="1:21" s="71" customFormat="1" ht="19.5" customHeight="1" x14ac:dyDescent="0.45">
      <c r="A1146" s="28"/>
      <c r="B1146" s="41"/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33"/>
      <c r="T1146" s="33"/>
      <c r="U1146" s="28"/>
    </row>
    <row r="1147" spans="1:21" s="71" customFormat="1" ht="19.5" customHeight="1" x14ac:dyDescent="0.45">
      <c r="A1147" s="28"/>
      <c r="B1147" s="41"/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33"/>
      <c r="T1147" s="33"/>
      <c r="U1147" s="28"/>
    </row>
    <row r="1148" spans="1:21" s="71" customFormat="1" ht="19.5" customHeight="1" x14ac:dyDescent="0.45">
      <c r="A1148" s="28"/>
      <c r="B1148" s="41"/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R1148" s="28"/>
      <c r="S1148" s="33"/>
      <c r="T1148" s="33"/>
      <c r="U1148" s="28"/>
    </row>
    <row r="1149" spans="1:21" s="71" customFormat="1" ht="19.5" customHeight="1" x14ac:dyDescent="0.45">
      <c r="A1149" s="28"/>
      <c r="B1149" s="41"/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R1149" s="28"/>
      <c r="S1149" s="33"/>
      <c r="T1149" s="33"/>
      <c r="U1149" s="28"/>
    </row>
    <row r="1150" spans="1:21" s="71" customFormat="1" ht="19.5" customHeight="1" x14ac:dyDescent="0.45">
      <c r="A1150" s="28"/>
      <c r="B1150" s="41"/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R1150" s="28"/>
      <c r="S1150" s="33"/>
      <c r="T1150" s="33"/>
      <c r="U1150" s="28"/>
    </row>
    <row r="1151" spans="1:21" s="71" customFormat="1" ht="19.5" customHeight="1" x14ac:dyDescent="0.45">
      <c r="A1151" s="28"/>
      <c r="B1151" s="41" t="s">
        <v>170</v>
      </c>
      <c r="C1151" s="42">
        <f t="shared" ref="C1151:I1151" si="161">SUM(C1138:C1144)</f>
        <v>0</v>
      </c>
      <c r="D1151" s="42">
        <f t="shared" si="161"/>
        <v>0</v>
      </c>
      <c r="E1151" s="42">
        <f t="shared" si="161"/>
        <v>7</v>
      </c>
      <c r="F1151" s="42">
        <f t="shared" si="161"/>
        <v>0</v>
      </c>
      <c r="G1151" s="42">
        <f>SUM(G1138:G1144)</f>
        <v>0</v>
      </c>
      <c r="H1151" s="42">
        <f t="shared" si="161"/>
        <v>0</v>
      </c>
      <c r="I1151" s="42">
        <f t="shared" si="161"/>
        <v>0</v>
      </c>
      <c r="J1151" s="42">
        <f>SUM(J1138:J1144)</f>
        <v>2</v>
      </c>
      <c r="K1151" s="42">
        <f t="shared" ref="K1151:U1151" si="162">SUM(K1138:K1144)</f>
        <v>31</v>
      </c>
      <c r="L1151" s="42">
        <f t="shared" si="162"/>
        <v>0</v>
      </c>
      <c r="M1151" s="42">
        <f t="shared" si="162"/>
        <v>2</v>
      </c>
      <c r="N1151" s="42">
        <f t="shared" si="162"/>
        <v>0</v>
      </c>
      <c r="O1151" s="42">
        <f t="shared" si="162"/>
        <v>0</v>
      </c>
      <c r="P1151" s="42">
        <f t="shared" si="162"/>
        <v>0</v>
      </c>
      <c r="Q1151" s="42">
        <f t="shared" si="162"/>
        <v>0</v>
      </c>
      <c r="R1151" s="42">
        <f>SUM(R1138:R1144)</f>
        <v>0</v>
      </c>
      <c r="S1151" s="43">
        <f t="shared" si="162"/>
        <v>6</v>
      </c>
      <c r="T1151" s="43">
        <f t="shared" si="162"/>
        <v>0</v>
      </c>
      <c r="U1151" s="42">
        <f t="shared" si="162"/>
        <v>48</v>
      </c>
    </row>
    <row r="1152" spans="1:21" s="71" customFormat="1" ht="19.5" customHeight="1" x14ac:dyDescent="0.45">
      <c r="A1152" s="42"/>
      <c r="B1152" s="44" t="s">
        <v>169</v>
      </c>
      <c r="C1152" s="42">
        <f t="shared" ref="C1152:U1152" si="163">SUM(C1137+C1151)</f>
        <v>1</v>
      </c>
      <c r="D1152" s="42">
        <f t="shared" si="163"/>
        <v>0</v>
      </c>
      <c r="E1152" s="42">
        <f t="shared" si="163"/>
        <v>7</v>
      </c>
      <c r="F1152" s="42">
        <f t="shared" si="163"/>
        <v>0</v>
      </c>
      <c r="G1152" s="42">
        <f>SUM(G1137+G1151)</f>
        <v>0</v>
      </c>
      <c r="H1152" s="42">
        <f t="shared" si="163"/>
        <v>0</v>
      </c>
      <c r="I1152" s="42">
        <f t="shared" si="163"/>
        <v>0</v>
      </c>
      <c r="J1152" s="42">
        <f t="shared" si="163"/>
        <v>6</v>
      </c>
      <c r="K1152" s="42">
        <f t="shared" si="163"/>
        <v>47</v>
      </c>
      <c r="L1152" s="42">
        <f t="shared" si="163"/>
        <v>0</v>
      </c>
      <c r="M1152" s="42">
        <f t="shared" si="163"/>
        <v>2</v>
      </c>
      <c r="N1152" s="42">
        <f t="shared" si="163"/>
        <v>0</v>
      </c>
      <c r="O1152" s="42">
        <f t="shared" si="163"/>
        <v>0</v>
      </c>
      <c r="P1152" s="42">
        <f t="shared" si="163"/>
        <v>0</v>
      </c>
      <c r="Q1152" s="42">
        <f t="shared" si="163"/>
        <v>1</v>
      </c>
      <c r="R1152" s="42">
        <f>SUM(R1137+R1151)</f>
        <v>0</v>
      </c>
      <c r="S1152" s="43">
        <f t="shared" si="163"/>
        <v>8</v>
      </c>
      <c r="T1152" s="43">
        <f t="shared" si="163"/>
        <v>1</v>
      </c>
      <c r="U1152" s="42">
        <f t="shared" si="163"/>
        <v>73</v>
      </c>
    </row>
    <row r="1153" spans="1:21" s="71" customFormat="1" ht="19.5" customHeight="1" x14ac:dyDescent="0.45">
      <c r="A1153" s="45"/>
      <c r="B1153" s="46"/>
      <c r="C1153" s="45"/>
      <c r="D1153" s="45"/>
      <c r="E1153" s="45"/>
      <c r="F1153" s="45"/>
      <c r="G1153" s="45"/>
      <c r="H1153" s="45"/>
      <c r="I1153" s="45"/>
      <c r="J1153" s="45"/>
      <c r="K1153" s="45"/>
      <c r="L1153" s="45"/>
      <c r="M1153" s="45"/>
      <c r="N1153" s="45"/>
      <c r="O1153" s="45"/>
      <c r="P1153" s="45"/>
      <c r="Q1153" s="45"/>
      <c r="R1153" s="45"/>
      <c r="S1153" s="47"/>
      <c r="T1153" s="47"/>
      <c r="U1153" s="45"/>
    </row>
    <row r="1154" spans="1:21" s="71" customFormat="1" ht="19.5" customHeight="1" x14ac:dyDescent="0.45">
      <c r="A1154" s="45"/>
      <c r="B1154" s="46"/>
      <c r="C1154" s="45"/>
      <c r="D1154" s="45"/>
      <c r="E1154" s="45"/>
      <c r="F1154" s="45"/>
      <c r="G1154" s="45"/>
      <c r="H1154" s="45"/>
      <c r="I1154" s="45"/>
      <c r="J1154" s="45"/>
      <c r="K1154" s="45"/>
      <c r="L1154" s="45"/>
      <c r="M1154" s="45"/>
      <c r="N1154" s="45"/>
      <c r="O1154" s="45"/>
      <c r="P1154" s="45"/>
      <c r="Q1154" s="45"/>
      <c r="R1154" s="45"/>
      <c r="S1154" s="47"/>
      <c r="T1154" s="47"/>
      <c r="U1154" s="45"/>
    </row>
    <row r="1155" spans="1:21" s="71" customFormat="1" ht="19.5" customHeight="1" x14ac:dyDescent="0.45">
      <c r="A1155" s="45"/>
      <c r="B1155" s="46"/>
      <c r="C1155" s="45"/>
      <c r="D1155" s="45"/>
      <c r="E1155" s="45"/>
      <c r="F1155" s="45"/>
      <c r="G1155" s="45"/>
      <c r="H1155" s="45"/>
      <c r="I1155" s="45"/>
      <c r="J1155" s="45"/>
      <c r="K1155" s="45"/>
      <c r="L1155" s="45"/>
      <c r="M1155" s="45"/>
      <c r="N1155" s="45"/>
      <c r="O1155" s="45"/>
      <c r="P1155" s="45"/>
      <c r="Q1155" s="45"/>
      <c r="R1155" s="45"/>
      <c r="S1155" s="47"/>
      <c r="T1155" s="47"/>
      <c r="U1155" s="45"/>
    </row>
    <row r="1156" spans="1:21" s="71" customFormat="1" ht="19.5" customHeight="1" x14ac:dyDescent="0.45">
      <c r="A1156" s="45"/>
      <c r="B1156" s="46"/>
      <c r="C1156" s="45"/>
      <c r="D1156" s="45"/>
      <c r="E1156" s="45"/>
      <c r="F1156" s="45"/>
      <c r="G1156" s="45"/>
      <c r="H1156" s="45"/>
      <c r="I1156" s="45"/>
      <c r="J1156" s="45"/>
      <c r="K1156" s="45"/>
      <c r="L1156" s="45"/>
      <c r="M1156" s="45"/>
      <c r="N1156" s="45"/>
      <c r="O1156" s="45"/>
      <c r="P1156" s="45"/>
      <c r="Q1156" s="45"/>
      <c r="R1156" s="45"/>
      <c r="S1156" s="47"/>
      <c r="T1156" s="47"/>
      <c r="U1156" s="45"/>
    </row>
    <row r="1157" spans="1:21" s="71" customFormat="1" ht="19.5" customHeight="1" x14ac:dyDescent="0.45">
      <c r="A1157" s="45"/>
      <c r="B1157" s="46"/>
      <c r="C1157" s="45"/>
      <c r="D1157" s="45"/>
      <c r="E1157" s="45"/>
      <c r="F1157" s="45"/>
      <c r="G1157" s="45"/>
      <c r="H1157" s="45"/>
      <c r="I1157" s="45"/>
      <c r="J1157" s="45"/>
      <c r="K1157" s="45"/>
      <c r="L1157" s="45"/>
      <c r="M1157" s="45"/>
      <c r="N1157" s="45"/>
      <c r="O1157" s="45"/>
      <c r="P1157" s="45"/>
      <c r="Q1157" s="45"/>
      <c r="R1157" s="45"/>
      <c r="S1157" s="47"/>
      <c r="T1157" s="47"/>
      <c r="U1157" s="45"/>
    </row>
    <row r="1158" spans="1:21" s="71" customFormat="1" ht="19.5" customHeight="1" x14ac:dyDescent="0.45">
      <c r="A1158" s="45"/>
      <c r="B1158" s="46"/>
      <c r="C1158" s="45"/>
      <c r="D1158" s="45"/>
      <c r="E1158" s="45"/>
      <c r="F1158" s="45"/>
      <c r="G1158" s="45"/>
      <c r="H1158" s="45"/>
      <c r="I1158" s="45"/>
      <c r="J1158" s="45"/>
      <c r="K1158" s="45"/>
      <c r="L1158" s="45"/>
      <c r="M1158" s="45"/>
      <c r="N1158" s="45"/>
      <c r="O1158" s="45"/>
      <c r="P1158" s="45"/>
      <c r="Q1158" s="45"/>
      <c r="R1158" s="45"/>
      <c r="S1158" s="47"/>
      <c r="T1158" s="47"/>
      <c r="U1158" s="45"/>
    </row>
    <row r="1159" spans="1:21" s="71" customFormat="1" ht="19.5" customHeight="1" x14ac:dyDescent="0.45">
      <c r="A1159" s="45"/>
      <c r="B1159" s="46"/>
      <c r="C1159" s="45"/>
      <c r="D1159" s="45"/>
      <c r="E1159" s="45"/>
      <c r="F1159" s="45"/>
      <c r="G1159" s="45"/>
      <c r="H1159" s="45"/>
      <c r="I1159" s="45"/>
      <c r="J1159" s="45"/>
      <c r="K1159" s="45"/>
      <c r="L1159" s="45"/>
      <c r="M1159" s="45"/>
      <c r="N1159" s="45"/>
      <c r="O1159" s="45"/>
      <c r="P1159" s="45"/>
      <c r="Q1159" s="45"/>
      <c r="R1159" s="45"/>
      <c r="S1159" s="47"/>
      <c r="T1159" s="47"/>
      <c r="U1159" s="45"/>
    </row>
    <row r="1160" spans="1:21" s="71" customFormat="1" ht="19.5" customHeight="1" x14ac:dyDescent="0.45">
      <c r="A1160" s="28"/>
      <c r="B1160" s="41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33"/>
      <c r="T1160" s="33"/>
      <c r="U1160" s="28"/>
    </row>
    <row r="1161" spans="1:21" s="71" customFormat="1" ht="19.5" customHeight="1" x14ac:dyDescent="0.45">
      <c r="A1161" s="30">
        <v>44</v>
      </c>
      <c r="B1161" s="31" t="s">
        <v>577</v>
      </c>
      <c r="C1161" s="32">
        <v>1</v>
      </c>
      <c r="D1161" s="32"/>
      <c r="E1161" s="32"/>
      <c r="F1161" s="32"/>
      <c r="G1161" s="32"/>
      <c r="H1161" s="32"/>
      <c r="I1161" s="32"/>
      <c r="J1161" s="32">
        <v>4</v>
      </c>
      <c r="K1161" s="32">
        <v>16</v>
      </c>
      <c r="L1161" s="32"/>
      <c r="M1161" s="32"/>
      <c r="N1161" s="32"/>
      <c r="O1161" s="32"/>
      <c r="P1161" s="32"/>
      <c r="Q1161" s="32">
        <v>1</v>
      </c>
      <c r="R1161" s="32"/>
      <c r="S1161" s="55">
        <v>3</v>
      </c>
      <c r="T1161" s="33">
        <v>1</v>
      </c>
      <c r="U1161" s="28">
        <f t="shared" ref="U1161:U1168" si="164">SUM(C1161:T1161)</f>
        <v>26</v>
      </c>
    </row>
    <row r="1162" spans="1:21" s="71" customFormat="1" ht="19.5" customHeight="1" x14ac:dyDescent="0.45">
      <c r="A1162" s="28"/>
      <c r="B1162" s="34" t="s">
        <v>576</v>
      </c>
      <c r="C1162" s="35"/>
      <c r="D1162" s="35"/>
      <c r="E1162" s="35"/>
      <c r="F1162" s="35">
        <v>1</v>
      </c>
      <c r="G1162" s="35"/>
      <c r="H1162" s="35"/>
      <c r="I1162" s="35"/>
      <c r="J1162" s="35"/>
      <c r="K1162" s="35">
        <v>2</v>
      </c>
      <c r="L1162" s="35"/>
      <c r="M1162" s="35"/>
      <c r="N1162" s="35"/>
      <c r="O1162" s="35"/>
      <c r="P1162" s="35"/>
      <c r="Q1162" s="35"/>
      <c r="R1162" s="35"/>
      <c r="S1162" s="52"/>
      <c r="T1162" s="37"/>
      <c r="U1162" s="36">
        <f t="shared" si="164"/>
        <v>3</v>
      </c>
    </row>
    <row r="1163" spans="1:21" s="71" customFormat="1" ht="19.5" customHeight="1" x14ac:dyDescent="0.45">
      <c r="A1163" s="28"/>
      <c r="B1163" s="34" t="s">
        <v>575</v>
      </c>
      <c r="C1163" s="36"/>
      <c r="D1163" s="35"/>
      <c r="E1163" s="35">
        <v>1</v>
      </c>
      <c r="F1163" s="35"/>
      <c r="G1163" s="35"/>
      <c r="H1163" s="35"/>
      <c r="I1163" s="35"/>
      <c r="J1163" s="35"/>
      <c r="K1163" s="35">
        <v>4</v>
      </c>
      <c r="L1163" s="35"/>
      <c r="M1163" s="35"/>
      <c r="N1163" s="35"/>
      <c r="O1163" s="35"/>
      <c r="P1163" s="35"/>
      <c r="Q1163" s="35"/>
      <c r="R1163" s="35"/>
      <c r="S1163" s="52">
        <v>1</v>
      </c>
      <c r="T1163" s="37"/>
      <c r="U1163" s="36">
        <f t="shared" si="164"/>
        <v>6</v>
      </c>
    </row>
    <row r="1164" spans="1:21" s="71" customFormat="1" ht="19.5" customHeight="1" x14ac:dyDescent="0.45">
      <c r="A1164" s="28"/>
      <c r="B1164" s="34" t="s">
        <v>574</v>
      </c>
      <c r="C1164" s="36"/>
      <c r="D1164" s="35"/>
      <c r="E1164" s="35"/>
      <c r="F1164" s="35">
        <v>1</v>
      </c>
      <c r="G1164" s="35"/>
      <c r="H1164" s="35"/>
      <c r="I1164" s="35"/>
      <c r="J1164" s="35"/>
      <c r="K1164" s="35">
        <v>2</v>
      </c>
      <c r="L1164" s="35"/>
      <c r="M1164" s="35"/>
      <c r="N1164" s="35"/>
      <c r="O1164" s="35"/>
      <c r="P1164" s="35"/>
      <c r="Q1164" s="35"/>
      <c r="R1164" s="35"/>
      <c r="S1164" s="52">
        <v>1</v>
      </c>
      <c r="T1164" s="37"/>
      <c r="U1164" s="36">
        <f t="shared" si="164"/>
        <v>4</v>
      </c>
    </row>
    <row r="1165" spans="1:21" s="71" customFormat="1" ht="19.5" customHeight="1" x14ac:dyDescent="0.45">
      <c r="A1165" s="28"/>
      <c r="B1165" s="34" t="s">
        <v>573</v>
      </c>
      <c r="C1165" s="36"/>
      <c r="D1165" s="35"/>
      <c r="E1165" s="35"/>
      <c r="F1165" s="35">
        <v>1</v>
      </c>
      <c r="G1165" s="35"/>
      <c r="H1165" s="35"/>
      <c r="I1165" s="35"/>
      <c r="J1165" s="35"/>
      <c r="K1165" s="35">
        <v>2</v>
      </c>
      <c r="L1165" s="35"/>
      <c r="M1165" s="35"/>
      <c r="N1165" s="35"/>
      <c r="O1165" s="35"/>
      <c r="P1165" s="35"/>
      <c r="Q1165" s="35"/>
      <c r="R1165" s="35"/>
      <c r="S1165" s="52">
        <v>1</v>
      </c>
      <c r="T1165" s="37"/>
      <c r="U1165" s="36">
        <f t="shared" si="164"/>
        <v>4</v>
      </c>
    </row>
    <row r="1166" spans="1:21" s="71" customFormat="1" ht="19.5" customHeight="1" x14ac:dyDescent="0.45">
      <c r="A1166" s="28"/>
      <c r="B1166" s="34" t="s">
        <v>572</v>
      </c>
      <c r="C1166" s="36"/>
      <c r="D1166" s="35"/>
      <c r="E1166" s="35">
        <v>1</v>
      </c>
      <c r="F1166" s="35"/>
      <c r="G1166" s="35"/>
      <c r="H1166" s="35"/>
      <c r="I1166" s="35"/>
      <c r="J1166" s="35">
        <v>1</v>
      </c>
      <c r="K1166" s="35">
        <v>3</v>
      </c>
      <c r="L1166" s="35"/>
      <c r="M1166" s="35"/>
      <c r="N1166" s="35"/>
      <c r="O1166" s="35"/>
      <c r="P1166" s="35"/>
      <c r="Q1166" s="35"/>
      <c r="R1166" s="35"/>
      <c r="S1166" s="52">
        <v>1</v>
      </c>
      <c r="T1166" s="37"/>
      <c r="U1166" s="36">
        <f t="shared" si="164"/>
        <v>6</v>
      </c>
    </row>
    <row r="1167" spans="1:21" s="71" customFormat="1" ht="19.5" customHeight="1" x14ac:dyDescent="0.45">
      <c r="A1167" s="28"/>
      <c r="B1167" s="34" t="s">
        <v>571</v>
      </c>
      <c r="C1167" s="36"/>
      <c r="D1167" s="35"/>
      <c r="E1167" s="35">
        <v>1</v>
      </c>
      <c r="F1167" s="35"/>
      <c r="G1167" s="35"/>
      <c r="H1167" s="35"/>
      <c r="I1167" s="35"/>
      <c r="J1167" s="35">
        <v>1</v>
      </c>
      <c r="K1167" s="35">
        <v>3</v>
      </c>
      <c r="L1167" s="35"/>
      <c r="M1167" s="35"/>
      <c r="N1167" s="35"/>
      <c r="O1167" s="35"/>
      <c r="P1167" s="35"/>
      <c r="Q1167" s="35"/>
      <c r="R1167" s="35"/>
      <c r="S1167" s="52">
        <v>1</v>
      </c>
      <c r="T1167" s="37"/>
      <c r="U1167" s="36">
        <f t="shared" si="164"/>
        <v>6</v>
      </c>
    </row>
    <row r="1168" spans="1:21" s="71" customFormat="1" ht="19.5" customHeight="1" x14ac:dyDescent="0.45">
      <c r="A1168" s="28"/>
      <c r="B1168" s="75" t="s">
        <v>570</v>
      </c>
      <c r="C1168" s="36"/>
      <c r="D1168" s="35"/>
      <c r="E1168" s="35">
        <v>1</v>
      </c>
      <c r="F1168" s="35"/>
      <c r="G1168" s="35"/>
      <c r="H1168" s="35">
        <v>0</v>
      </c>
      <c r="I1168" s="35"/>
      <c r="J1168" s="35"/>
      <c r="K1168" s="35">
        <v>3</v>
      </c>
      <c r="L1168" s="35"/>
      <c r="M1168" s="35"/>
      <c r="N1168" s="35"/>
      <c r="O1168" s="35"/>
      <c r="P1168" s="35"/>
      <c r="Q1168" s="35"/>
      <c r="R1168" s="35"/>
      <c r="S1168" s="52">
        <v>1</v>
      </c>
      <c r="T1168" s="37"/>
      <c r="U1168" s="36">
        <f t="shared" si="164"/>
        <v>5</v>
      </c>
    </row>
    <row r="1169" spans="1:21" s="71" customFormat="1" ht="19.5" customHeight="1" x14ac:dyDescent="0.45">
      <c r="A1169" s="28"/>
      <c r="B1169" s="41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33"/>
      <c r="T1169" s="33"/>
      <c r="U1169" s="28"/>
    </row>
    <row r="1170" spans="1:21" s="71" customFormat="1" ht="19.5" customHeight="1" x14ac:dyDescent="0.45">
      <c r="A1170" s="28"/>
      <c r="B1170" s="41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33"/>
      <c r="T1170" s="33"/>
      <c r="U1170" s="28"/>
    </row>
    <row r="1171" spans="1:21" s="71" customFormat="1" ht="19.5" customHeight="1" x14ac:dyDescent="0.45">
      <c r="A1171" s="28"/>
      <c r="B1171" s="41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33"/>
      <c r="T1171" s="33"/>
      <c r="U1171" s="28"/>
    </row>
    <row r="1172" spans="1:21" s="71" customFormat="1" ht="19.5" customHeight="1" x14ac:dyDescent="0.45">
      <c r="A1172" s="28"/>
      <c r="B1172" s="41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33"/>
      <c r="T1172" s="33"/>
      <c r="U1172" s="28"/>
    </row>
    <row r="1173" spans="1:21" s="71" customFormat="1" ht="19.5" customHeight="1" x14ac:dyDescent="0.45">
      <c r="A1173" s="28"/>
      <c r="B1173" s="41" t="s">
        <v>170</v>
      </c>
      <c r="C1173" s="42">
        <f t="shared" ref="C1173:I1173" si="165">SUM(C1162:C1168)</f>
        <v>0</v>
      </c>
      <c r="D1173" s="42">
        <f t="shared" si="165"/>
        <v>0</v>
      </c>
      <c r="E1173" s="42">
        <f t="shared" si="165"/>
        <v>4</v>
      </c>
      <c r="F1173" s="42">
        <f t="shared" si="165"/>
        <v>3</v>
      </c>
      <c r="G1173" s="42">
        <f>SUM(G1162:G1168)</f>
        <v>0</v>
      </c>
      <c r="H1173" s="42">
        <f t="shared" si="165"/>
        <v>0</v>
      </c>
      <c r="I1173" s="42">
        <f t="shared" si="165"/>
        <v>0</v>
      </c>
      <c r="J1173" s="42">
        <f>SUM(J1162:J1168)</f>
        <v>2</v>
      </c>
      <c r="K1173" s="42">
        <f t="shared" ref="K1173:P1173" si="166">SUM(K1162:K1168)</f>
        <v>19</v>
      </c>
      <c r="L1173" s="42">
        <f t="shared" si="166"/>
        <v>0</v>
      </c>
      <c r="M1173" s="42">
        <f t="shared" si="166"/>
        <v>0</v>
      </c>
      <c r="N1173" s="42">
        <f t="shared" si="166"/>
        <v>0</v>
      </c>
      <c r="O1173" s="42">
        <f t="shared" si="166"/>
        <v>0</v>
      </c>
      <c r="P1173" s="42">
        <f t="shared" si="166"/>
        <v>0</v>
      </c>
      <c r="Q1173" s="42"/>
      <c r="R1173" s="42">
        <f t="shared" ref="R1173:U1173" si="167">SUM(R1162:R1168)</f>
        <v>0</v>
      </c>
      <c r="S1173" s="43">
        <f t="shared" si="167"/>
        <v>6</v>
      </c>
      <c r="T1173" s="43">
        <f t="shared" si="167"/>
        <v>0</v>
      </c>
      <c r="U1173" s="42">
        <f t="shared" si="167"/>
        <v>34</v>
      </c>
    </row>
    <row r="1174" spans="1:21" s="71" customFormat="1" ht="19.5" customHeight="1" x14ac:dyDescent="0.45">
      <c r="A1174" s="42"/>
      <c r="B1174" s="44" t="s">
        <v>169</v>
      </c>
      <c r="C1174" s="42">
        <f t="shared" ref="C1174:P1174" si="168">SUM(C1161+C1173)</f>
        <v>1</v>
      </c>
      <c r="D1174" s="42">
        <f t="shared" si="168"/>
        <v>0</v>
      </c>
      <c r="E1174" s="42">
        <f t="shared" si="168"/>
        <v>4</v>
      </c>
      <c r="F1174" s="42">
        <f t="shared" si="168"/>
        <v>3</v>
      </c>
      <c r="G1174" s="42">
        <f>SUM(G1161+G1173)</f>
        <v>0</v>
      </c>
      <c r="H1174" s="42">
        <f t="shared" si="168"/>
        <v>0</v>
      </c>
      <c r="I1174" s="42">
        <f t="shared" si="168"/>
        <v>0</v>
      </c>
      <c r="J1174" s="42">
        <f t="shared" si="168"/>
        <v>6</v>
      </c>
      <c r="K1174" s="42">
        <f t="shared" si="168"/>
        <v>35</v>
      </c>
      <c r="L1174" s="42">
        <f t="shared" si="168"/>
        <v>0</v>
      </c>
      <c r="M1174" s="42">
        <f t="shared" si="168"/>
        <v>0</v>
      </c>
      <c r="N1174" s="42">
        <f t="shared" si="168"/>
        <v>0</v>
      </c>
      <c r="O1174" s="42">
        <f t="shared" si="168"/>
        <v>0</v>
      </c>
      <c r="P1174" s="42">
        <f t="shared" si="168"/>
        <v>0</v>
      </c>
      <c r="Q1174" s="42"/>
      <c r="R1174" s="42">
        <f t="shared" ref="R1174:U1174" si="169">SUM(R1161+R1173)</f>
        <v>0</v>
      </c>
      <c r="S1174" s="43">
        <f t="shared" si="169"/>
        <v>9</v>
      </c>
      <c r="T1174" s="43">
        <f t="shared" si="169"/>
        <v>1</v>
      </c>
      <c r="U1174" s="42">
        <f t="shared" si="169"/>
        <v>60</v>
      </c>
    </row>
    <row r="1175" spans="1:21" s="71" customFormat="1" ht="19.5" customHeight="1" x14ac:dyDescent="0.45">
      <c r="A1175" s="45"/>
      <c r="B1175" s="46"/>
      <c r="C1175" s="45"/>
      <c r="D1175" s="45"/>
      <c r="E1175" s="45"/>
      <c r="F1175" s="45"/>
      <c r="G1175" s="45"/>
      <c r="H1175" s="45"/>
      <c r="I1175" s="45"/>
      <c r="J1175" s="45"/>
      <c r="K1175" s="45"/>
      <c r="L1175" s="45"/>
      <c r="M1175" s="45"/>
      <c r="N1175" s="45"/>
      <c r="O1175" s="45"/>
      <c r="P1175" s="45"/>
      <c r="Q1175" s="45"/>
      <c r="R1175" s="45"/>
      <c r="S1175" s="47"/>
      <c r="T1175" s="47"/>
      <c r="U1175" s="45"/>
    </row>
    <row r="1176" spans="1:21" s="71" customFormat="1" ht="19.5" customHeight="1" x14ac:dyDescent="0.45">
      <c r="A1176" s="45"/>
      <c r="B1176" s="46"/>
      <c r="C1176" s="45"/>
      <c r="D1176" s="45"/>
      <c r="E1176" s="45"/>
      <c r="F1176" s="45"/>
      <c r="G1176" s="45"/>
      <c r="H1176" s="45"/>
      <c r="I1176" s="45"/>
      <c r="J1176" s="45"/>
      <c r="K1176" s="45"/>
      <c r="L1176" s="45"/>
      <c r="M1176" s="45"/>
      <c r="N1176" s="45"/>
      <c r="O1176" s="45"/>
      <c r="P1176" s="45"/>
      <c r="Q1176" s="45"/>
      <c r="R1176" s="45"/>
      <c r="S1176" s="47"/>
      <c r="T1176" s="47"/>
      <c r="U1176" s="45"/>
    </row>
    <row r="1177" spans="1:21" s="71" customFormat="1" ht="19.5" customHeight="1" x14ac:dyDescent="0.45">
      <c r="A1177" s="45"/>
      <c r="B1177" s="46"/>
      <c r="C1177" s="45"/>
      <c r="D1177" s="45"/>
      <c r="E1177" s="45"/>
      <c r="F1177" s="45"/>
      <c r="G1177" s="45"/>
      <c r="H1177" s="45"/>
      <c r="I1177" s="45"/>
      <c r="J1177" s="45"/>
      <c r="K1177" s="45"/>
      <c r="L1177" s="45"/>
      <c r="M1177" s="45"/>
      <c r="N1177" s="45"/>
      <c r="O1177" s="45"/>
      <c r="P1177" s="45"/>
      <c r="Q1177" s="45"/>
      <c r="R1177" s="45"/>
      <c r="S1177" s="47"/>
      <c r="T1177" s="47"/>
      <c r="U1177" s="45"/>
    </row>
    <row r="1178" spans="1:21" s="71" customFormat="1" ht="19.5" customHeight="1" x14ac:dyDescent="0.45">
      <c r="A1178" s="45"/>
      <c r="B1178" s="46"/>
      <c r="C1178" s="45"/>
      <c r="D1178" s="45"/>
      <c r="E1178" s="45"/>
      <c r="F1178" s="45"/>
      <c r="G1178" s="45"/>
      <c r="H1178" s="45"/>
      <c r="I1178" s="45"/>
      <c r="J1178" s="45"/>
      <c r="K1178" s="45"/>
      <c r="L1178" s="45"/>
      <c r="M1178" s="45"/>
      <c r="N1178" s="45"/>
      <c r="O1178" s="45"/>
      <c r="P1178" s="45"/>
      <c r="Q1178" s="45"/>
      <c r="R1178" s="45"/>
      <c r="S1178" s="47"/>
      <c r="T1178" s="47"/>
      <c r="U1178" s="45"/>
    </row>
    <row r="1179" spans="1:21" s="71" customFormat="1" ht="19.5" customHeight="1" x14ac:dyDescent="0.45">
      <c r="A1179" s="45"/>
      <c r="B1179" s="46"/>
      <c r="C1179" s="45"/>
      <c r="D1179" s="45"/>
      <c r="E1179" s="45"/>
      <c r="F1179" s="45"/>
      <c r="G1179" s="45"/>
      <c r="H1179" s="45"/>
      <c r="I1179" s="45"/>
      <c r="J1179" s="45"/>
      <c r="K1179" s="45"/>
      <c r="L1179" s="45"/>
      <c r="M1179" s="45"/>
      <c r="N1179" s="45"/>
      <c r="O1179" s="45"/>
      <c r="P1179" s="45"/>
      <c r="Q1179" s="45"/>
      <c r="R1179" s="45"/>
      <c r="S1179" s="47"/>
      <c r="T1179" s="47"/>
      <c r="U1179" s="45"/>
    </row>
    <row r="1180" spans="1:21" s="71" customFormat="1" ht="19.5" customHeight="1" x14ac:dyDescent="0.45">
      <c r="A1180" s="45"/>
      <c r="B1180" s="46"/>
      <c r="C1180" s="45"/>
      <c r="D1180" s="45"/>
      <c r="E1180" s="45"/>
      <c r="F1180" s="45"/>
      <c r="G1180" s="45"/>
      <c r="H1180" s="45"/>
      <c r="I1180" s="45"/>
      <c r="J1180" s="45"/>
      <c r="K1180" s="45"/>
      <c r="L1180" s="45"/>
      <c r="M1180" s="45"/>
      <c r="N1180" s="45"/>
      <c r="O1180" s="45"/>
      <c r="P1180" s="45"/>
      <c r="Q1180" s="45"/>
      <c r="R1180" s="45"/>
      <c r="S1180" s="47"/>
      <c r="T1180" s="47"/>
      <c r="U1180" s="45"/>
    </row>
    <row r="1181" spans="1:21" s="71" customFormat="1" ht="19.5" customHeight="1" x14ac:dyDescent="0.45">
      <c r="A1181" s="45"/>
      <c r="B1181" s="46"/>
      <c r="C1181" s="45"/>
      <c r="D1181" s="45"/>
      <c r="E1181" s="45"/>
      <c r="F1181" s="45"/>
      <c r="G1181" s="45"/>
      <c r="H1181" s="45"/>
      <c r="I1181" s="45"/>
      <c r="J1181" s="45"/>
      <c r="K1181" s="45"/>
      <c r="L1181" s="45"/>
      <c r="M1181" s="45"/>
      <c r="N1181" s="45"/>
      <c r="O1181" s="45"/>
      <c r="P1181" s="45"/>
      <c r="Q1181" s="45"/>
      <c r="R1181" s="45"/>
      <c r="S1181" s="47"/>
      <c r="T1181" s="47"/>
      <c r="U1181" s="45"/>
    </row>
    <row r="1182" spans="1:21" s="71" customFormat="1" ht="19.5" customHeight="1" x14ac:dyDescent="0.45">
      <c r="A1182" s="45"/>
      <c r="B1182" s="46"/>
      <c r="C1182" s="45"/>
      <c r="D1182" s="45"/>
      <c r="E1182" s="45"/>
      <c r="F1182" s="45"/>
      <c r="G1182" s="45"/>
      <c r="H1182" s="45"/>
      <c r="I1182" s="45"/>
      <c r="J1182" s="45"/>
      <c r="K1182" s="45"/>
      <c r="L1182" s="45"/>
      <c r="M1182" s="45"/>
      <c r="N1182" s="45"/>
      <c r="O1182" s="45"/>
      <c r="P1182" s="45"/>
      <c r="Q1182" s="45"/>
      <c r="R1182" s="45"/>
      <c r="S1182" s="47"/>
      <c r="T1182" s="47"/>
      <c r="U1182" s="45"/>
    </row>
    <row r="1183" spans="1:21" s="71" customFormat="1" ht="19.5" customHeight="1" x14ac:dyDescent="0.45">
      <c r="A1183" s="45"/>
      <c r="B1183" s="46"/>
      <c r="C1183" s="45"/>
      <c r="D1183" s="45"/>
      <c r="E1183" s="45"/>
      <c r="F1183" s="45"/>
      <c r="G1183" s="45"/>
      <c r="H1183" s="45"/>
      <c r="I1183" s="45"/>
      <c r="J1183" s="45"/>
      <c r="K1183" s="45"/>
      <c r="L1183" s="45"/>
      <c r="M1183" s="45"/>
      <c r="N1183" s="45"/>
      <c r="O1183" s="45"/>
      <c r="P1183" s="45"/>
      <c r="Q1183" s="45"/>
      <c r="R1183" s="45"/>
      <c r="S1183" s="47"/>
      <c r="T1183" s="47"/>
      <c r="U1183" s="45"/>
    </row>
    <row r="1184" spans="1:21" s="71" customFormat="1" ht="19.5" customHeight="1" x14ac:dyDescent="0.45">
      <c r="A1184" s="28"/>
      <c r="B1184" s="41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33"/>
      <c r="T1184" s="33"/>
      <c r="U1184" s="28"/>
    </row>
    <row r="1185" spans="1:21" s="71" customFormat="1" ht="19.5" customHeight="1" x14ac:dyDescent="0.45">
      <c r="A1185" s="30">
        <v>45</v>
      </c>
      <c r="B1185" s="31" t="s">
        <v>569</v>
      </c>
      <c r="C1185" s="32">
        <v>1</v>
      </c>
      <c r="D1185" s="32"/>
      <c r="E1185" s="32"/>
      <c r="F1185" s="32"/>
      <c r="G1185" s="32"/>
      <c r="H1185" s="32"/>
      <c r="I1185" s="32"/>
      <c r="J1185" s="32">
        <v>4</v>
      </c>
      <c r="K1185" s="32">
        <v>16</v>
      </c>
      <c r="L1185" s="32"/>
      <c r="M1185" s="32"/>
      <c r="N1185" s="32"/>
      <c r="O1185" s="28"/>
      <c r="P1185" s="28"/>
      <c r="Q1185" s="28">
        <v>1</v>
      </c>
      <c r="R1185" s="28"/>
      <c r="S1185" s="33">
        <v>3</v>
      </c>
      <c r="T1185" s="33">
        <v>1</v>
      </c>
      <c r="U1185" s="28">
        <f t="shared" ref="U1185:U1193" si="170">SUM(C1185:T1185)</f>
        <v>26</v>
      </c>
    </row>
    <row r="1186" spans="1:21" s="71" customFormat="1" ht="19.5" customHeight="1" x14ac:dyDescent="0.45">
      <c r="A1186" s="28"/>
      <c r="B1186" s="34" t="s">
        <v>568</v>
      </c>
      <c r="C1186" s="35"/>
      <c r="D1186" s="35"/>
      <c r="E1186" s="35">
        <v>1</v>
      </c>
      <c r="F1186" s="35"/>
      <c r="G1186" s="35"/>
      <c r="H1186" s="35"/>
      <c r="I1186" s="35"/>
      <c r="J1186" s="35">
        <v>1</v>
      </c>
      <c r="K1186" s="35">
        <v>3</v>
      </c>
      <c r="L1186" s="35"/>
      <c r="M1186" s="35"/>
      <c r="N1186" s="35"/>
      <c r="O1186" s="36"/>
      <c r="P1186" s="36"/>
      <c r="Q1186" s="36"/>
      <c r="R1186" s="36"/>
      <c r="S1186" s="37">
        <v>1</v>
      </c>
      <c r="T1186" s="37"/>
      <c r="U1186" s="36">
        <f t="shared" si="170"/>
        <v>6</v>
      </c>
    </row>
    <row r="1187" spans="1:21" s="71" customFormat="1" ht="19.5" customHeight="1" x14ac:dyDescent="0.45">
      <c r="A1187" s="28"/>
      <c r="B1187" s="34" t="s">
        <v>567</v>
      </c>
      <c r="C1187" s="35"/>
      <c r="D1187" s="35"/>
      <c r="E1187" s="35">
        <v>1</v>
      </c>
      <c r="F1187" s="35"/>
      <c r="G1187" s="35"/>
      <c r="H1187" s="35"/>
      <c r="I1187" s="35"/>
      <c r="J1187" s="35">
        <v>1</v>
      </c>
      <c r="K1187" s="35">
        <v>3</v>
      </c>
      <c r="L1187" s="35"/>
      <c r="M1187" s="35"/>
      <c r="N1187" s="35"/>
      <c r="O1187" s="36"/>
      <c r="P1187" s="36"/>
      <c r="Q1187" s="36"/>
      <c r="R1187" s="36"/>
      <c r="S1187" s="37">
        <v>1</v>
      </c>
      <c r="T1187" s="37"/>
      <c r="U1187" s="36">
        <f t="shared" si="170"/>
        <v>6</v>
      </c>
    </row>
    <row r="1188" spans="1:21" s="71" customFormat="1" ht="19.5" customHeight="1" x14ac:dyDescent="0.45">
      <c r="A1188" s="28"/>
      <c r="B1188" s="34" t="s">
        <v>566</v>
      </c>
      <c r="C1188" s="35"/>
      <c r="D1188" s="35"/>
      <c r="E1188" s="35">
        <v>1</v>
      </c>
      <c r="F1188" s="35"/>
      <c r="G1188" s="35"/>
      <c r="H1188" s="35"/>
      <c r="I1188" s="35"/>
      <c r="J1188" s="35">
        <v>1</v>
      </c>
      <c r="K1188" s="35">
        <v>3</v>
      </c>
      <c r="L1188" s="35"/>
      <c r="M1188" s="35"/>
      <c r="N1188" s="35">
        <v>1</v>
      </c>
      <c r="O1188" s="36"/>
      <c r="P1188" s="36"/>
      <c r="Q1188" s="36"/>
      <c r="R1188" s="36"/>
      <c r="S1188" s="37">
        <v>1</v>
      </c>
      <c r="T1188" s="37"/>
      <c r="U1188" s="36">
        <f t="shared" si="170"/>
        <v>7</v>
      </c>
    </row>
    <row r="1189" spans="1:21" s="71" customFormat="1" ht="19.5" customHeight="1" x14ac:dyDescent="0.45">
      <c r="A1189" s="28"/>
      <c r="B1189" s="34" t="s">
        <v>565</v>
      </c>
      <c r="C1189" s="35"/>
      <c r="D1189" s="35"/>
      <c r="E1189" s="35">
        <v>1</v>
      </c>
      <c r="F1189" s="35"/>
      <c r="G1189" s="35"/>
      <c r="H1189" s="35"/>
      <c r="I1189" s="35"/>
      <c r="J1189" s="35">
        <v>1</v>
      </c>
      <c r="K1189" s="35">
        <v>3</v>
      </c>
      <c r="L1189" s="35"/>
      <c r="M1189" s="35"/>
      <c r="N1189" s="35"/>
      <c r="O1189" s="36"/>
      <c r="P1189" s="36"/>
      <c r="Q1189" s="36"/>
      <c r="R1189" s="36"/>
      <c r="S1189" s="37"/>
      <c r="T1189" s="37"/>
      <c r="U1189" s="36">
        <f t="shared" si="170"/>
        <v>5</v>
      </c>
    </row>
    <row r="1190" spans="1:21" s="71" customFormat="1" ht="19.5" customHeight="1" x14ac:dyDescent="0.45">
      <c r="A1190" s="28"/>
      <c r="B1190" s="34" t="s">
        <v>564</v>
      </c>
      <c r="C1190" s="36"/>
      <c r="D1190" s="36"/>
      <c r="E1190" s="35">
        <v>1</v>
      </c>
      <c r="F1190" s="35"/>
      <c r="G1190" s="35"/>
      <c r="H1190" s="35"/>
      <c r="I1190" s="35"/>
      <c r="J1190" s="35"/>
      <c r="K1190" s="35">
        <v>3</v>
      </c>
      <c r="L1190" s="35"/>
      <c r="M1190" s="35"/>
      <c r="N1190" s="35"/>
      <c r="O1190" s="36"/>
      <c r="P1190" s="36"/>
      <c r="Q1190" s="36"/>
      <c r="R1190" s="36"/>
      <c r="S1190" s="37">
        <v>1</v>
      </c>
      <c r="T1190" s="37"/>
      <c r="U1190" s="36">
        <f t="shared" si="170"/>
        <v>5</v>
      </c>
    </row>
    <row r="1191" spans="1:21" s="71" customFormat="1" ht="19.5" customHeight="1" x14ac:dyDescent="0.45">
      <c r="A1191" s="28"/>
      <c r="B1191" s="34" t="s">
        <v>563</v>
      </c>
      <c r="C1191" s="36"/>
      <c r="D1191" s="36"/>
      <c r="E1191" s="35">
        <v>1</v>
      </c>
      <c r="F1191" s="35"/>
      <c r="G1191" s="35"/>
      <c r="H1191" s="35"/>
      <c r="I1191" s="35"/>
      <c r="J1191" s="35"/>
      <c r="K1191" s="35">
        <v>2</v>
      </c>
      <c r="L1191" s="35"/>
      <c r="M1191" s="35"/>
      <c r="N1191" s="35"/>
      <c r="O1191" s="36"/>
      <c r="P1191" s="36"/>
      <c r="Q1191" s="36"/>
      <c r="R1191" s="36"/>
      <c r="S1191" s="37">
        <v>1</v>
      </c>
      <c r="T1191" s="37"/>
      <c r="U1191" s="36">
        <f t="shared" si="170"/>
        <v>4</v>
      </c>
    </row>
    <row r="1192" spans="1:21" s="71" customFormat="1" ht="19.5" customHeight="1" x14ac:dyDescent="0.45">
      <c r="A1192" s="28"/>
      <c r="B1192" s="34" t="s">
        <v>562</v>
      </c>
      <c r="C1192" s="36"/>
      <c r="D1192" s="36"/>
      <c r="E1192" s="35">
        <v>1</v>
      </c>
      <c r="F1192" s="35"/>
      <c r="G1192" s="35"/>
      <c r="H1192" s="35"/>
      <c r="I1192" s="35"/>
      <c r="J1192" s="35"/>
      <c r="K1192" s="35">
        <v>1</v>
      </c>
      <c r="L1192" s="35"/>
      <c r="M1192" s="35"/>
      <c r="N1192" s="35"/>
      <c r="O1192" s="36"/>
      <c r="P1192" s="36"/>
      <c r="Q1192" s="36"/>
      <c r="R1192" s="36"/>
      <c r="S1192" s="37"/>
      <c r="T1192" s="37"/>
      <c r="U1192" s="36">
        <f t="shared" si="170"/>
        <v>2</v>
      </c>
    </row>
    <row r="1193" spans="1:21" s="71" customFormat="1" ht="19.5" customHeight="1" x14ac:dyDescent="0.45">
      <c r="A1193" s="28"/>
      <c r="B1193" s="34" t="s">
        <v>561</v>
      </c>
      <c r="C1193" s="36"/>
      <c r="D1193" s="36"/>
      <c r="E1193" s="35">
        <v>1</v>
      </c>
      <c r="F1193" s="35"/>
      <c r="G1193" s="35"/>
      <c r="H1193" s="35"/>
      <c r="I1193" s="35"/>
      <c r="J1193" s="35"/>
      <c r="K1193" s="35">
        <v>3</v>
      </c>
      <c r="L1193" s="35"/>
      <c r="M1193" s="36">
        <v>1</v>
      </c>
      <c r="N1193" s="36"/>
      <c r="O1193" s="36"/>
      <c r="P1193" s="36"/>
      <c r="Q1193" s="36"/>
      <c r="R1193" s="36"/>
      <c r="S1193" s="37">
        <v>1</v>
      </c>
      <c r="T1193" s="37"/>
      <c r="U1193" s="36">
        <f t="shared" si="170"/>
        <v>6</v>
      </c>
    </row>
    <row r="1194" spans="1:21" s="71" customFormat="1" ht="19.5" customHeight="1" x14ac:dyDescent="0.45">
      <c r="A1194" s="28"/>
      <c r="B1194" s="41"/>
      <c r="C1194" s="28"/>
      <c r="D1194" s="28"/>
      <c r="E1194" s="32"/>
      <c r="F1194" s="32"/>
      <c r="G1194" s="32"/>
      <c r="H1194" s="32"/>
      <c r="I1194" s="32"/>
      <c r="J1194" s="32"/>
      <c r="K1194" s="32"/>
      <c r="L1194" s="32"/>
      <c r="M1194" s="28"/>
      <c r="N1194" s="28"/>
      <c r="O1194" s="28"/>
      <c r="P1194" s="28"/>
      <c r="Q1194" s="28"/>
      <c r="R1194" s="28"/>
      <c r="S1194" s="33"/>
      <c r="T1194" s="33"/>
      <c r="U1194" s="28"/>
    </row>
    <row r="1195" spans="1:21" s="71" customFormat="1" ht="19.5" customHeight="1" x14ac:dyDescent="0.45">
      <c r="A1195" s="28"/>
      <c r="B1195" s="41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33"/>
      <c r="T1195" s="33"/>
      <c r="U1195" s="28"/>
    </row>
    <row r="1196" spans="1:21" s="71" customFormat="1" ht="19.5" customHeight="1" x14ac:dyDescent="0.45">
      <c r="A1196" s="28"/>
      <c r="B1196" s="41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33"/>
      <c r="T1196" s="33"/>
      <c r="U1196" s="28"/>
    </row>
    <row r="1197" spans="1:21" s="71" customFormat="1" ht="19.5" customHeight="1" x14ac:dyDescent="0.45">
      <c r="A1197" s="28"/>
      <c r="B1197" s="41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33"/>
      <c r="T1197" s="33"/>
      <c r="U1197" s="28"/>
    </row>
    <row r="1198" spans="1:21" s="71" customFormat="1" ht="19.5" customHeight="1" x14ac:dyDescent="0.45">
      <c r="A1198" s="28"/>
      <c r="B1198" s="41" t="s">
        <v>560</v>
      </c>
      <c r="C1198" s="42">
        <f t="shared" ref="C1198:I1198" si="171">SUM(C1186:C1193)</f>
        <v>0</v>
      </c>
      <c r="D1198" s="42">
        <f t="shared" si="171"/>
        <v>0</v>
      </c>
      <c r="E1198" s="42">
        <f t="shared" si="171"/>
        <v>8</v>
      </c>
      <c r="F1198" s="42">
        <f t="shared" si="171"/>
        <v>0</v>
      </c>
      <c r="G1198" s="42">
        <f>SUM(G1186:G1193)</f>
        <v>0</v>
      </c>
      <c r="H1198" s="42">
        <f t="shared" si="171"/>
        <v>0</v>
      </c>
      <c r="I1198" s="42">
        <f t="shared" si="171"/>
        <v>0</v>
      </c>
      <c r="J1198" s="42">
        <f>SUM(J1186:J1193)</f>
        <v>4</v>
      </c>
      <c r="K1198" s="42">
        <f t="shared" ref="K1198:U1198" si="172">SUM(K1186:K1193)</f>
        <v>21</v>
      </c>
      <c r="L1198" s="42">
        <f t="shared" si="172"/>
        <v>0</v>
      </c>
      <c r="M1198" s="42">
        <f t="shared" si="172"/>
        <v>1</v>
      </c>
      <c r="N1198" s="42">
        <f t="shared" si="172"/>
        <v>1</v>
      </c>
      <c r="O1198" s="42">
        <f t="shared" si="172"/>
        <v>0</v>
      </c>
      <c r="P1198" s="42">
        <f t="shared" si="172"/>
        <v>0</v>
      </c>
      <c r="Q1198" s="42">
        <f t="shared" si="172"/>
        <v>0</v>
      </c>
      <c r="R1198" s="42">
        <f>SUM(R1186:R1193)</f>
        <v>0</v>
      </c>
      <c r="S1198" s="43">
        <f t="shared" si="172"/>
        <v>6</v>
      </c>
      <c r="T1198" s="43">
        <f t="shared" si="172"/>
        <v>0</v>
      </c>
      <c r="U1198" s="42">
        <f t="shared" si="172"/>
        <v>41</v>
      </c>
    </row>
    <row r="1199" spans="1:21" s="71" customFormat="1" ht="19.5" customHeight="1" x14ac:dyDescent="0.45">
      <c r="A1199" s="42"/>
      <c r="B1199" s="44" t="s">
        <v>169</v>
      </c>
      <c r="C1199" s="42">
        <f t="shared" ref="C1199:U1199" si="173">SUM(C1185+C1198)</f>
        <v>1</v>
      </c>
      <c r="D1199" s="42">
        <f t="shared" si="173"/>
        <v>0</v>
      </c>
      <c r="E1199" s="42">
        <f t="shared" si="173"/>
        <v>8</v>
      </c>
      <c r="F1199" s="42">
        <f t="shared" si="173"/>
        <v>0</v>
      </c>
      <c r="G1199" s="42">
        <f>SUM(G1185+G1198)</f>
        <v>0</v>
      </c>
      <c r="H1199" s="42">
        <f t="shared" si="173"/>
        <v>0</v>
      </c>
      <c r="I1199" s="42">
        <f t="shared" si="173"/>
        <v>0</v>
      </c>
      <c r="J1199" s="42">
        <f t="shared" si="173"/>
        <v>8</v>
      </c>
      <c r="K1199" s="42">
        <f t="shared" si="173"/>
        <v>37</v>
      </c>
      <c r="L1199" s="42">
        <f t="shared" si="173"/>
        <v>0</v>
      </c>
      <c r="M1199" s="42">
        <f t="shared" si="173"/>
        <v>1</v>
      </c>
      <c r="N1199" s="42">
        <f t="shared" si="173"/>
        <v>1</v>
      </c>
      <c r="O1199" s="42">
        <f t="shared" si="173"/>
        <v>0</v>
      </c>
      <c r="P1199" s="42">
        <f t="shared" si="173"/>
        <v>0</v>
      </c>
      <c r="Q1199" s="42">
        <f t="shared" si="173"/>
        <v>1</v>
      </c>
      <c r="R1199" s="42">
        <f>SUM(R1185+R1198)</f>
        <v>0</v>
      </c>
      <c r="S1199" s="43">
        <f t="shared" si="173"/>
        <v>9</v>
      </c>
      <c r="T1199" s="43">
        <f t="shared" si="173"/>
        <v>1</v>
      </c>
      <c r="U1199" s="42">
        <f t="shared" si="173"/>
        <v>67</v>
      </c>
    </row>
    <row r="1200" spans="1:21" s="71" customFormat="1" ht="19.5" customHeight="1" x14ac:dyDescent="0.45">
      <c r="A1200" s="45"/>
      <c r="B1200" s="46"/>
      <c r="C1200" s="45"/>
      <c r="D1200" s="45"/>
      <c r="E1200" s="45"/>
      <c r="F1200" s="45"/>
      <c r="G1200" s="45"/>
      <c r="H1200" s="45"/>
      <c r="I1200" s="45"/>
      <c r="J1200" s="45"/>
      <c r="K1200" s="45"/>
      <c r="L1200" s="45"/>
      <c r="M1200" s="45"/>
      <c r="N1200" s="45"/>
      <c r="O1200" s="45"/>
      <c r="P1200" s="45"/>
      <c r="Q1200" s="45"/>
      <c r="R1200" s="45"/>
      <c r="S1200" s="47"/>
      <c r="T1200" s="47"/>
      <c r="U1200" s="45"/>
    </row>
    <row r="1201" spans="1:21" s="71" customFormat="1" ht="19.5" customHeight="1" x14ac:dyDescent="0.45">
      <c r="A1201" s="45"/>
      <c r="B1201" s="46"/>
      <c r="C1201" s="45"/>
      <c r="D1201" s="45"/>
      <c r="E1201" s="45"/>
      <c r="F1201" s="45"/>
      <c r="G1201" s="45"/>
      <c r="H1201" s="45"/>
      <c r="I1201" s="45"/>
      <c r="J1201" s="45"/>
      <c r="K1201" s="45"/>
      <c r="L1201" s="45"/>
      <c r="M1201" s="45"/>
      <c r="N1201" s="45"/>
      <c r="O1201" s="45"/>
      <c r="P1201" s="45"/>
      <c r="Q1201" s="45"/>
      <c r="R1201" s="45"/>
      <c r="S1201" s="47"/>
      <c r="T1201" s="47"/>
      <c r="U1201" s="45"/>
    </row>
    <row r="1202" spans="1:21" s="71" customFormat="1" ht="19.5" customHeight="1" x14ac:dyDescent="0.45">
      <c r="A1202" s="45"/>
      <c r="B1202" s="46"/>
      <c r="C1202" s="45"/>
      <c r="D1202" s="45"/>
      <c r="E1202" s="45"/>
      <c r="F1202" s="45"/>
      <c r="G1202" s="45"/>
      <c r="H1202" s="45"/>
      <c r="I1202" s="45"/>
      <c r="J1202" s="45"/>
      <c r="K1202" s="45"/>
      <c r="L1202" s="45"/>
      <c r="M1202" s="45"/>
      <c r="N1202" s="45"/>
      <c r="O1202" s="45"/>
      <c r="P1202" s="45"/>
      <c r="Q1202" s="45"/>
      <c r="R1202" s="45"/>
      <c r="S1202" s="47"/>
      <c r="T1202" s="47"/>
      <c r="U1202" s="45"/>
    </row>
    <row r="1203" spans="1:21" s="71" customFormat="1" ht="19.5" customHeight="1" x14ac:dyDescent="0.45">
      <c r="A1203" s="45"/>
      <c r="B1203" s="46"/>
      <c r="C1203" s="45"/>
      <c r="D1203" s="45"/>
      <c r="E1203" s="45"/>
      <c r="F1203" s="45"/>
      <c r="G1203" s="45"/>
      <c r="H1203" s="45"/>
      <c r="I1203" s="45"/>
      <c r="J1203" s="45"/>
      <c r="K1203" s="45"/>
      <c r="L1203" s="45"/>
      <c r="M1203" s="45"/>
      <c r="N1203" s="45"/>
      <c r="O1203" s="45"/>
      <c r="P1203" s="45"/>
      <c r="Q1203" s="45"/>
      <c r="R1203" s="45"/>
      <c r="S1203" s="47"/>
      <c r="T1203" s="47"/>
      <c r="U1203" s="45"/>
    </row>
    <row r="1204" spans="1:21" s="71" customFormat="1" ht="19.5" customHeight="1" x14ac:dyDescent="0.45">
      <c r="A1204" s="45"/>
      <c r="B1204" s="46"/>
      <c r="C1204" s="45"/>
      <c r="D1204" s="45"/>
      <c r="E1204" s="45"/>
      <c r="F1204" s="45"/>
      <c r="G1204" s="45"/>
      <c r="H1204" s="45"/>
      <c r="I1204" s="45"/>
      <c r="J1204" s="45"/>
      <c r="K1204" s="45"/>
      <c r="L1204" s="45"/>
      <c r="M1204" s="45"/>
      <c r="N1204" s="45"/>
      <c r="O1204" s="45"/>
      <c r="P1204" s="45"/>
      <c r="Q1204" s="45"/>
      <c r="R1204" s="45"/>
      <c r="S1204" s="47"/>
      <c r="T1204" s="47"/>
      <c r="U1204" s="45"/>
    </row>
    <row r="1205" spans="1:21" s="71" customFormat="1" ht="19.5" customHeight="1" x14ac:dyDescent="0.45">
      <c r="A1205" s="45"/>
      <c r="B1205" s="46"/>
      <c r="C1205" s="45"/>
      <c r="D1205" s="45"/>
      <c r="E1205" s="45"/>
      <c r="F1205" s="45"/>
      <c r="G1205" s="45"/>
      <c r="H1205" s="45"/>
      <c r="I1205" s="45"/>
      <c r="J1205" s="45"/>
      <c r="K1205" s="45"/>
      <c r="L1205" s="45"/>
      <c r="M1205" s="45"/>
      <c r="N1205" s="45"/>
      <c r="O1205" s="45"/>
      <c r="P1205" s="45"/>
      <c r="Q1205" s="45"/>
      <c r="R1205" s="45"/>
      <c r="S1205" s="47"/>
      <c r="T1205" s="47"/>
      <c r="U1205" s="45"/>
    </row>
    <row r="1206" spans="1:21" s="71" customFormat="1" ht="19.5" customHeight="1" x14ac:dyDescent="0.45">
      <c r="A1206" s="45"/>
      <c r="B1206" s="46"/>
      <c r="C1206" s="45"/>
      <c r="D1206" s="45"/>
      <c r="E1206" s="45"/>
      <c r="F1206" s="45"/>
      <c r="G1206" s="45"/>
      <c r="H1206" s="45"/>
      <c r="I1206" s="45"/>
      <c r="J1206" s="45"/>
      <c r="K1206" s="45"/>
      <c r="L1206" s="45"/>
      <c r="M1206" s="45"/>
      <c r="N1206" s="45"/>
      <c r="O1206" s="45"/>
      <c r="P1206" s="45"/>
      <c r="Q1206" s="45"/>
      <c r="R1206" s="45"/>
      <c r="S1206" s="47"/>
      <c r="T1206" s="47"/>
      <c r="U1206" s="45"/>
    </row>
    <row r="1207" spans="1:21" s="71" customFormat="1" ht="19.5" customHeight="1" x14ac:dyDescent="0.45">
      <c r="A1207" s="45"/>
      <c r="B1207" s="46"/>
      <c r="C1207" s="45"/>
      <c r="D1207" s="45"/>
      <c r="E1207" s="45"/>
      <c r="F1207" s="45"/>
      <c r="G1207" s="45"/>
      <c r="H1207" s="45"/>
      <c r="I1207" s="45"/>
      <c r="J1207" s="45"/>
      <c r="K1207" s="45"/>
      <c r="L1207" s="45"/>
      <c r="M1207" s="45"/>
      <c r="N1207" s="45"/>
      <c r="O1207" s="45"/>
      <c r="P1207" s="45"/>
      <c r="Q1207" s="45"/>
      <c r="R1207" s="45"/>
      <c r="S1207" s="47"/>
      <c r="T1207" s="47"/>
      <c r="U1207" s="45"/>
    </row>
    <row r="1208" spans="1:21" s="71" customFormat="1" ht="19.5" customHeight="1" x14ac:dyDescent="0.45">
      <c r="A1208" s="28"/>
      <c r="B1208" s="41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33"/>
      <c r="T1208" s="33"/>
      <c r="U1208" s="28"/>
    </row>
    <row r="1209" spans="1:21" s="71" customFormat="1" ht="19.5" customHeight="1" x14ac:dyDescent="0.45">
      <c r="A1209" s="30">
        <v>46</v>
      </c>
      <c r="B1209" s="31" t="s">
        <v>559</v>
      </c>
      <c r="C1209" s="28">
        <v>1</v>
      </c>
      <c r="D1209" s="28"/>
      <c r="E1209" s="32"/>
      <c r="F1209" s="32"/>
      <c r="G1209" s="32"/>
      <c r="H1209" s="32"/>
      <c r="I1209" s="32"/>
      <c r="J1209" s="32">
        <v>4</v>
      </c>
      <c r="K1209" s="32">
        <v>16</v>
      </c>
      <c r="L1209" s="32"/>
      <c r="M1209" s="32"/>
      <c r="N1209" s="32"/>
      <c r="O1209" s="32"/>
      <c r="P1209" s="32">
        <v>0</v>
      </c>
      <c r="Q1209" s="32">
        <v>1</v>
      </c>
      <c r="R1209" s="32"/>
      <c r="S1209" s="55">
        <v>2</v>
      </c>
      <c r="T1209" s="33">
        <v>2</v>
      </c>
      <c r="U1209" s="28">
        <f t="shared" ref="U1209:U1218" si="174">SUM(C1209:T1209)</f>
        <v>26</v>
      </c>
    </row>
    <row r="1210" spans="1:21" s="71" customFormat="1" ht="19.5" customHeight="1" x14ac:dyDescent="0.45">
      <c r="A1210" s="28"/>
      <c r="B1210" s="34" t="s">
        <v>558</v>
      </c>
      <c r="C1210" s="36"/>
      <c r="D1210" s="35"/>
      <c r="E1210" s="35">
        <v>1</v>
      </c>
      <c r="F1210" s="35"/>
      <c r="G1210" s="35"/>
      <c r="H1210" s="35"/>
      <c r="I1210" s="35"/>
      <c r="J1210" s="35">
        <v>1</v>
      </c>
      <c r="K1210" s="35">
        <v>6</v>
      </c>
      <c r="L1210" s="35"/>
      <c r="M1210" s="35"/>
      <c r="N1210" s="35"/>
      <c r="O1210" s="35"/>
      <c r="P1210" s="35"/>
      <c r="Q1210" s="35"/>
      <c r="R1210" s="35"/>
      <c r="S1210" s="52">
        <v>1</v>
      </c>
      <c r="T1210" s="37"/>
      <c r="U1210" s="36">
        <f t="shared" si="174"/>
        <v>9</v>
      </c>
    </row>
    <row r="1211" spans="1:21" s="71" customFormat="1" ht="19.5" customHeight="1" x14ac:dyDescent="0.45">
      <c r="A1211" s="28"/>
      <c r="B1211" s="34" t="s">
        <v>557</v>
      </c>
      <c r="C1211" s="36"/>
      <c r="D1211" s="35"/>
      <c r="E1211" s="35">
        <v>1</v>
      </c>
      <c r="F1211" s="35"/>
      <c r="G1211" s="35"/>
      <c r="H1211" s="35"/>
      <c r="I1211" s="35"/>
      <c r="J1211" s="35">
        <v>1</v>
      </c>
      <c r="K1211" s="35">
        <v>3</v>
      </c>
      <c r="L1211" s="35"/>
      <c r="M1211" s="231">
        <v>0</v>
      </c>
      <c r="N1211" s="35"/>
      <c r="O1211" s="35"/>
      <c r="P1211" s="35"/>
      <c r="Q1211" s="35"/>
      <c r="R1211" s="35"/>
      <c r="S1211" s="52">
        <v>1</v>
      </c>
      <c r="T1211" s="37"/>
      <c r="U1211" s="36">
        <f t="shared" si="174"/>
        <v>6</v>
      </c>
    </row>
    <row r="1212" spans="1:21" s="71" customFormat="1" ht="19.5" customHeight="1" x14ac:dyDescent="0.45">
      <c r="A1212" s="28"/>
      <c r="B1212" s="34" t="s">
        <v>556</v>
      </c>
      <c r="C1212" s="36"/>
      <c r="D1212" s="35"/>
      <c r="E1212" s="35">
        <v>1</v>
      </c>
      <c r="F1212" s="35"/>
      <c r="G1212" s="35"/>
      <c r="H1212" s="35"/>
      <c r="I1212" s="35"/>
      <c r="J1212" s="35"/>
      <c r="K1212" s="35">
        <v>6</v>
      </c>
      <c r="L1212" s="35"/>
      <c r="M1212" s="35"/>
      <c r="N1212" s="35"/>
      <c r="O1212" s="35"/>
      <c r="P1212" s="35"/>
      <c r="Q1212" s="35"/>
      <c r="R1212" s="35"/>
      <c r="S1212" s="52">
        <v>1</v>
      </c>
      <c r="T1212" s="37"/>
      <c r="U1212" s="36">
        <f t="shared" si="174"/>
        <v>8</v>
      </c>
    </row>
    <row r="1213" spans="1:21" s="71" customFormat="1" ht="19.5" customHeight="1" x14ac:dyDescent="0.45">
      <c r="A1213" s="28"/>
      <c r="B1213" s="34" t="s">
        <v>555</v>
      </c>
      <c r="C1213" s="36"/>
      <c r="D1213" s="35"/>
      <c r="E1213" s="35">
        <v>1</v>
      </c>
      <c r="F1213" s="35"/>
      <c r="G1213" s="35"/>
      <c r="H1213" s="35"/>
      <c r="I1213" s="35"/>
      <c r="J1213" s="35">
        <v>1</v>
      </c>
      <c r="K1213" s="35">
        <v>4</v>
      </c>
      <c r="L1213" s="35"/>
      <c r="M1213" s="35"/>
      <c r="N1213" s="35"/>
      <c r="O1213" s="35"/>
      <c r="P1213" s="35"/>
      <c r="Q1213" s="35"/>
      <c r="R1213" s="35"/>
      <c r="S1213" s="52">
        <v>1</v>
      </c>
      <c r="T1213" s="37"/>
      <c r="U1213" s="36">
        <f t="shared" si="174"/>
        <v>7</v>
      </c>
    </row>
    <row r="1214" spans="1:21" s="71" customFormat="1" ht="19.5" customHeight="1" x14ac:dyDescent="0.45">
      <c r="A1214" s="28"/>
      <c r="B1214" s="34" t="s">
        <v>554</v>
      </c>
      <c r="C1214" s="36"/>
      <c r="D1214" s="35"/>
      <c r="E1214" s="35">
        <v>1</v>
      </c>
      <c r="F1214" s="35"/>
      <c r="G1214" s="35"/>
      <c r="H1214" s="35"/>
      <c r="I1214" s="35"/>
      <c r="J1214" s="35"/>
      <c r="K1214" s="35">
        <v>5</v>
      </c>
      <c r="L1214" s="35"/>
      <c r="M1214" s="35"/>
      <c r="N1214" s="35"/>
      <c r="O1214" s="35"/>
      <c r="P1214" s="35"/>
      <c r="Q1214" s="35"/>
      <c r="R1214" s="35"/>
      <c r="S1214" s="52">
        <v>1</v>
      </c>
      <c r="T1214" s="37"/>
      <c r="U1214" s="36">
        <f t="shared" si="174"/>
        <v>7</v>
      </c>
    </row>
    <row r="1215" spans="1:21" s="71" customFormat="1" ht="19.5" customHeight="1" x14ac:dyDescent="0.45">
      <c r="A1215" s="28"/>
      <c r="B1215" s="34" t="s">
        <v>553</v>
      </c>
      <c r="C1215" s="36"/>
      <c r="D1215" s="35"/>
      <c r="E1215" s="35">
        <v>1</v>
      </c>
      <c r="F1215" s="35"/>
      <c r="G1215" s="35"/>
      <c r="H1215" s="35"/>
      <c r="I1215" s="35"/>
      <c r="J1215" s="35"/>
      <c r="K1215" s="35">
        <v>4</v>
      </c>
      <c r="L1215" s="35"/>
      <c r="M1215" s="35"/>
      <c r="N1215" s="35"/>
      <c r="O1215" s="35"/>
      <c r="P1215" s="35"/>
      <c r="Q1215" s="35"/>
      <c r="R1215" s="35"/>
      <c r="S1215" s="52">
        <v>1</v>
      </c>
      <c r="T1215" s="37"/>
      <c r="U1215" s="36">
        <f t="shared" si="174"/>
        <v>6</v>
      </c>
    </row>
    <row r="1216" spans="1:21" s="71" customFormat="1" ht="19.5" customHeight="1" x14ac:dyDescent="0.45">
      <c r="A1216" s="28"/>
      <c r="B1216" s="34" t="s">
        <v>552</v>
      </c>
      <c r="C1216" s="36"/>
      <c r="D1216" s="35"/>
      <c r="E1216" s="35">
        <v>1</v>
      </c>
      <c r="F1216" s="35"/>
      <c r="G1216" s="35"/>
      <c r="H1216" s="35"/>
      <c r="I1216" s="35"/>
      <c r="J1216" s="35"/>
      <c r="K1216" s="35">
        <v>5</v>
      </c>
      <c r="L1216" s="35"/>
      <c r="M1216" s="35"/>
      <c r="N1216" s="35"/>
      <c r="O1216" s="35"/>
      <c r="P1216" s="35"/>
      <c r="Q1216" s="35"/>
      <c r="R1216" s="35"/>
      <c r="S1216" s="232">
        <v>0</v>
      </c>
      <c r="T1216" s="37"/>
      <c r="U1216" s="36">
        <f t="shared" si="174"/>
        <v>6</v>
      </c>
    </row>
    <row r="1217" spans="1:21" s="71" customFormat="1" ht="19.5" customHeight="1" x14ac:dyDescent="0.45">
      <c r="A1217" s="28"/>
      <c r="B1217" s="34" t="s">
        <v>551</v>
      </c>
      <c r="C1217" s="36"/>
      <c r="D1217" s="35"/>
      <c r="E1217" s="35">
        <v>1</v>
      </c>
      <c r="F1217" s="35"/>
      <c r="G1217" s="35"/>
      <c r="H1217" s="35"/>
      <c r="I1217" s="35"/>
      <c r="J1217" s="35"/>
      <c r="K1217" s="35">
        <v>4</v>
      </c>
      <c r="L1217" s="35"/>
      <c r="M1217" s="35"/>
      <c r="N1217" s="35"/>
      <c r="O1217" s="35"/>
      <c r="P1217" s="35"/>
      <c r="Q1217" s="35"/>
      <c r="R1217" s="35"/>
      <c r="S1217" s="52">
        <v>1</v>
      </c>
      <c r="T1217" s="37"/>
      <c r="U1217" s="36">
        <f t="shared" si="174"/>
        <v>6</v>
      </c>
    </row>
    <row r="1218" spans="1:21" s="71" customFormat="1" ht="19.5" customHeight="1" x14ac:dyDescent="0.45">
      <c r="A1218" s="28"/>
      <c r="B1218" s="34" t="s">
        <v>550</v>
      </c>
      <c r="C1218" s="36"/>
      <c r="D1218" s="35"/>
      <c r="E1218" s="35"/>
      <c r="F1218" s="35"/>
      <c r="G1218" s="35"/>
      <c r="H1218" s="35">
        <v>1</v>
      </c>
      <c r="I1218" s="35"/>
      <c r="J1218" s="35"/>
      <c r="K1218" s="35">
        <v>2</v>
      </c>
      <c r="L1218" s="35"/>
      <c r="M1218" s="35">
        <v>1</v>
      </c>
      <c r="N1218" s="35"/>
      <c r="O1218" s="35">
        <v>1</v>
      </c>
      <c r="P1218" s="35"/>
      <c r="Q1218" s="35"/>
      <c r="R1218" s="35"/>
      <c r="S1218" s="52">
        <v>1</v>
      </c>
      <c r="T1218" s="37"/>
      <c r="U1218" s="36">
        <f t="shared" si="174"/>
        <v>6</v>
      </c>
    </row>
    <row r="1219" spans="1:21" s="71" customFormat="1" ht="19.5" customHeight="1" x14ac:dyDescent="0.45">
      <c r="A1219" s="28"/>
      <c r="B1219" s="41"/>
      <c r="C1219" s="28"/>
      <c r="D1219" s="28"/>
      <c r="E1219" s="32"/>
      <c r="F1219" s="32"/>
      <c r="G1219" s="32"/>
      <c r="H1219" s="32"/>
      <c r="I1219" s="32"/>
      <c r="J1219" s="32"/>
      <c r="K1219" s="32"/>
      <c r="L1219" s="32"/>
      <c r="M1219" s="32"/>
      <c r="N1219" s="32"/>
      <c r="O1219" s="32"/>
      <c r="P1219" s="32"/>
      <c r="Q1219" s="32"/>
      <c r="R1219" s="32"/>
      <c r="S1219" s="55"/>
      <c r="T1219" s="33"/>
      <c r="U1219" s="28"/>
    </row>
    <row r="1220" spans="1:21" s="71" customFormat="1" ht="19.5" customHeight="1" x14ac:dyDescent="0.45">
      <c r="A1220" s="28"/>
      <c r="B1220" s="41"/>
      <c r="C1220" s="28"/>
      <c r="D1220" s="28"/>
      <c r="E1220" s="32"/>
      <c r="F1220" s="32"/>
      <c r="G1220" s="32"/>
      <c r="H1220" s="32"/>
      <c r="I1220" s="32"/>
      <c r="J1220" s="32"/>
      <c r="K1220" s="32"/>
      <c r="L1220" s="32"/>
      <c r="M1220" s="32"/>
      <c r="N1220" s="32"/>
      <c r="O1220" s="32"/>
      <c r="P1220" s="32"/>
      <c r="Q1220" s="32"/>
      <c r="R1220" s="32"/>
      <c r="S1220" s="55"/>
      <c r="T1220" s="33"/>
      <c r="U1220" s="28"/>
    </row>
    <row r="1221" spans="1:21" s="71" customFormat="1" ht="19.5" customHeight="1" x14ac:dyDescent="0.45">
      <c r="A1221" s="28"/>
      <c r="B1221" s="41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33"/>
      <c r="T1221" s="33"/>
      <c r="U1221" s="28"/>
    </row>
    <row r="1222" spans="1:21" s="71" customFormat="1" ht="19.5" customHeight="1" x14ac:dyDescent="0.45">
      <c r="A1222" s="28"/>
      <c r="B1222" s="41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33"/>
      <c r="T1222" s="33"/>
      <c r="U1222" s="28"/>
    </row>
    <row r="1223" spans="1:21" s="71" customFormat="1" ht="19.5" customHeight="1" x14ac:dyDescent="0.45">
      <c r="A1223" s="28"/>
      <c r="B1223" s="41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33"/>
      <c r="T1223" s="33"/>
      <c r="U1223" s="28"/>
    </row>
    <row r="1224" spans="1:21" s="71" customFormat="1" ht="19.5" customHeight="1" x14ac:dyDescent="0.45">
      <c r="A1224" s="28"/>
      <c r="B1224" s="41" t="s">
        <v>216</v>
      </c>
      <c r="C1224" s="42">
        <f t="shared" ref="C1224:I1224" si="175">SUM(C1210:C1218)</f>
        <v>0</v>
      </c>
      <c r="D1224" s="42">
        <f t="shared" si="175"/>
        <v>0</v>
      </c>
      <c r="E1224" s="42">
        <f t="shared" si="175"/>
        <v>8</v>
      </c>
      <c r="F1224" s="42">
        <f t="shared" si="175"/>
        <v>0</v>
      </c>
      <c r="G1224" s="42">
        <f>SUM(G1210:G1218)</f>
        <v>0</v>
      </c>
      <c r="H1224" s="42">
        <f t="shared" si="175"/>
        <v>1</v>
      </c>
      <c r="I1224" s="42">
        <f t="shared" si="175"/>
        <v>0</v>
      </c>
      <c r="J1224" s="42">
        <f>SUM(J1210:J1218)</f>
        <v>3</v>
      </c>
      <c r="K1224" s="42">
        <f t="shared" ref="K1224:U1224" si="176">SUM(K1210:K1218)</f>
        <v>39</v>
      </c>
      <c r="L1224" s="42">
        <f t="shared" si="176"/>
        <v>0</v>
      </c>
      <c r="M1224" s="42">
        <f t="shared" si="176"/>
        <v>1</v>
      </c>
      <c r="N1224" s="42">
        <f t="shared" si="176"/>
        <v>0</v>
      </c>
      <c r="O1224" s="42">
        <f t="shared" si="176"/>
        <v>1</v>
      </c>
      <c r="P1224" s="42">
        <f t="shared" si="176"/>
        <v>0</v>
      </c>
      <c r="Q1224" s="42">
        <f t="shared" si="176"/>
        <v>0</v>
      </c>
      <c r="R1224" s="42">
        <f>SUM(R1210:R1218)</f>
        <v>0</v>
      </c>
      <c r="S1224" s="43">
        <f t="shared" si="176"/>
        <v>8</v>
      </c>
      <c r="T1224" s="43">
        <f t="shared" si="176"/>
        <v>0</v>
      </c>
      <c r="U1224" s="42">
        <f t="shared" si="176"/>
        <v>61</v>
      </c>
    </row>
    <row r="1225" spans="1:21" s="71" customFormat="1" ht="19.5" customHeight="1" x14ac:dyDescent="0.45">
      <c r="A1225" s="42"/>
      <c r="B1225" s="44" t="s">
        <v>169</v>
      </c>
      <c r="C1225" s="42">
        <f t="shared" ref="C1225:U1225" si="177">SUM(C1209+C1224)</f>
        <v>1</v>
      </c>
      <c r="D1225" s="42">
        <f t="shared" si="177"/>
        <v>0</v>
      </c>
      <c r="E1225" s="42">
        <f t="shared" si="177"/>
        <v>8</v>
      </c>
      <c r="F1225" s="42">
        <f t="shared" si="177"/>
        <v>0</v>
      </c>
      <c r="G1225" s="42">
        <f>SUM(G1209+G1224)</f>
        <v>0</v>
      </c>
      <c r="H1225" s="42">
        <f t="shared" si="177"/>
        <v>1</v>
      </c>
      <c r="I1225" s="42">
        <f t="shared" si="177"/>
        <v>0</v>
      </c>
      <c r="J1225" s="42">
        <f t="shared" si="177"/>
        <v>7</v>
      </c>
      <c r="K1225" s="42">
        <f t="shared" si="177"/>
        <v>55</v>
      </c>
      <c r="L1225" s="42">
        <f t="shared" si="177"/>
        <v>0</v>
      </c>
      <c r="M1225" s="42">
        <f t="shared" si="177"/>
        <v>1</v>
      </c>
      <c r="N1225" s="42">
        <f t="shared" si="177"/>
        <v>0</v>
      </c>
      <c r="O1225" s="42">
        <f t="shared" si="177"/>
        <v>1</v>
      </c>
      <c r="P1225" s="42">
        <f t="shared" si="177"/>
        <v>0</v>
      </c>
      <c r="Q1225" s="42">
        <f t="shared" si="177"/>
        <v>1</v>
      </c>
      <c r="R1225" s="42">
        <f>SUM(R1209+R1224)</f>
        <v>0</v>
      </c>
      <c r="S1225" s="43">
        <f t="shared" si="177"/>
        <v>10</v>
      </c>
      <c r="T1225" s="43">
        <f t="shared" si="177"/>
        <v>2</v>
      </c>
      <c r="U1225" s="42">
        <f t="shared" si="177"/>
        <v>87</v>
      </c>
    </row>
    <row r="1226" spans="1:21" s="71" customFormat="1" ht="19.5" customHeight="1" x14ac:dyDescent="0.45">
      <c r="A1226" s="45"/>
      <c r="B1226" s="46"/>
      <c r="C1226" s="45"/>
      <c r="D1226" s="45"/>
      <c r="E1226" s="45"/>
      <c r="F1226" s="45"/>
      <c r="G1226" s="45"/>
      <c r="H1226" s="45"/>
      <c r="I1226" s="45"/>
      <c r="J1226" s="45"/>
      <c r="K1226" s="45"/>
      <c r="L1226" s="45"/>
      <c r="M1226" s="45"/>
      <c r="N1226" s="45"/>
      <c r="O1226" s="45"/>
      <c r="P1226" s="45"/>
      <c r="Q1226" s="45"/>
      <c r="R1226" s="45"/>
      <c r="S1226" s="47"/>
      <c r="T1226" s="47"/>
      <c r="U1226" s="45"/>
    </row>
    <row r="1227" spans="1:21" s="71" customFormat="1" ht="19.5" customHeight="1" x14ac:dyDescent="0.45">
      <c r="A1227" s="45"/>
      <c r="B1227" s="46"/>
      <c r="C1227" s="45"/>
      <c r="D1227" s="45"/>
      <c r="E1227" s="45"/>
      <c r="F1227" s="45"/>
      <c r="G1227" s="45"/>
      <c r="H1227" s="45"/>
      <c r="I1227" s="45"/>
      <c r="J1227" s="45"/>
      <c r="K1227" s="45"/>
      <c r="L1227" s="45"/>
      <c r="M1227" s="45"/>
      <c r="N1227" s="45"/>
      <c r="O1227" s="45"/>
      <c r="P1227" s="45"/>
      <c r="Q1227" s="45"/>
      <c r="R1227" s="45"/>
      <c r="S1227" s="47"/>
      <c r="T1227" s="47"/>
      <c r="U1227" s="45"/>
    </row>
    <row r="1228" spans="1:21" s="71" customFormat="1" ht="19.5" customHeight="1" x14ac:dyDescent="0.45">
      <c r="A1228" s="45"/>
      <c r="B1228" s="46"/>
      <c r="C1228" s="45"/>
      <c r="D1228" s="45"/>
      <c r="E1228" s="45"/>
      <c r="F1228" s="45"/>
      <c r="G1228" s="45"/>
      <c r="H1228" s="45"/>
      <c r="I1228" s="45"/>
      <c r="J1228" s="45"/>
      <c r="K1228" s="45"/>
      <c r="L1228" s="45"/>
      <c r="M1228" s="45"/>
      <c r="N1228" s="45"/>
      <c r="O1228" s="45"/>
      <c r="P1228" s="45"/>
      <c r="Q1228" s="45"/>
      <c r="R1228" s="45"/>
      <c r="S1228" s="47"/>
      <c r="T1228" s="47"/>
      <c r="U1228" s="45"/>
    </row>
    <row r="1229" spans="1:21" s="71" customFormat="1" ht="19.5" customHeight="1" x14ac:dyDescent="0.45">
      <c r="A1229" s="45"/>
      <c r="B1229" s="46"/>
      <c r="C1229" s="45"/>
      <c r="D1229" s="45"/>
      <c r="E1229" s="45"/>
      <c r="F1229" s="45"/>
      <c r="G1229" s="45"/>
      <c r="H1229" s="45"/>
      <c r="I1229" s="45"/>
      <c r="J1229" s="45"/>
      <c r="K1229" s="45"/>
      <c r="L1229" s="45"/>
      <c r="M1229" s="45"/>
      <c r="N1229" s="45"/>
      <c r="O1229" s="45"/>
      <c r="P1229" s="45"/>
      <c r="Q1229" s="45"/>
      <c r="R1229" s="45"/>
      <c r="S1229" s="47"/>
      <c r="T1229" s="47"/>
      <c r="U1229" s="45"/>
    </row>
    <row r="1230" spans="1:21" s="71" customFormat="1" ht="19.5" customHeight="1" x14ac:dyDescent="0.45">
      <c r="A1230" s="45"/>
      <c r="B1230" s="46"/>
      <c r="C1230" s="45"/>
      <c r="D1230" s="45"/>
      <c r="E1230" s="45"/>
      <c r="F1230" s="45"/>
      <c r="G1230" s="45"/>
      <c r="H1230" s="45"/>
      <c r="I1230" s="45"/>
      <c r="J1230" s="45"/>
      <c r="K1230" s="45"/>
      <c r="L1230" s="45"/>
      <c r="M1230" s="45"/>
      <c r="N1230" s="45"/>
      <c r="O1230" s="45"/>
      <c r="P1230" s="45"/>
      <c r="Q1230" s="45"/>
      <c r="R1230" s="45"/>
      <c r="S1230" s="47"/>
      <c r="T1230" s="47"/>
      <c r="U1230" s="45"/>
    </row>
    <row r="1231" spans="1:21" s="71" customFormat="1" ht="19.5" customHeight="1" x14ac:dyDescent="0.45">
      <c r="A1231" s="45"/>
      <c r="B1231" s="46"/>
      <c r="C1231" s="45"/>
      <c r="D1231" s="45"/>
      <c r="E1231" s="45"/>
      <c r="F1231" s="45"/>
      <c r="G1231" s="45"/>
      <c r="H1231" s="45"/>
      <c r="I1231" s="45"/>
      <c r="J1231" s="45"/>
      <c r="K1231" s="45"/>
      <c r="L1231" s="45"/>
      <c r="M1231" s="45"/>
      <c r="N1231" s="45"/>
      <c r="O1231" s="45"/>
      <c r="P1231" s="45"/>
      <c r="Q1231" s="45"/>
      <c r="R1231" s="45"/>
      <c r="S1231" s="47"/>
      <c r="T1231" s="47"/>
      <c r="U1231" s="45"/>
    </row>
    <row r="1232" spans="1:21" s="71" customFormat="1" ht="19.5" customHeight="1" x14ac:dyDescent="0.45">
      <c r="A1232" s="28"/>
      <c r="B1232" s="41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33"/>
      <c r="T1232" s="33"/>
      <c r="U1232" s="28"/>
    </row>
    <row r="1233" spans="1:21" s="71" customFormat="1" ht="19.5" customHeight="1" x14ac:dyDescent="0.45">
      <c r="A1233" s="30">
        <v>47</v>
      </c>
      <c r="B1233" s="31" t="s">
        <v>549</v>
      </c>
      <c r="C1233" s="28">
        <v>1</v>
      </c>
      <c r="D1233" s="28"/>
      <c r="E1233" s="28"/>
      <c r="F1233" s="28"/>
      <c r="G1233" s="28"/>
      <c r="H1233" s="28"/>
      <c r="I1233" s="28"/>
      <c r="J1233" s="28">
        <v>4</v>
      </c>
      <c r="K1233" s="28">
        <v>17</v>
      </c>
      <c r="L1233" s="28"/>
      <c r="M1233" s="28"/>
      <c r="N1233" s="28"/>
      <c r="O1233" s="28"/>
      <c r="P1233" s="28"/>
      <c r="Q1233" s="32">
        <v>1</v>
      </c>
      <c r="R1233" s="28"/>
      <c r="S1233" s="33">
        <v>3</v>
      </c>
      <c r="T1233" s="33">
        <v>2</v>
      </c>
      <c r="U1233" s="28">
        <f t="shared" ref="U1233:U1253" si="178">SUM(C1233:T1233)</f>
        <v>28</v>
      </c>
    </row>
    <row r="1234" spans="1:21" s="71" customFormat="1" ht="19.5" customHeight="1" x14ac:dyDescent="0.45">
      <c r="A1234" s="28"/>
      <c r="B1234" s="34" t="s">
        <v>548</v>
      </c>
      <c r="C1234" s="36"/>
      <c r="D1234" s="35"/>
      <c r="E1234" s="35">
        <v>1</v>
      </c>
      <c r="F1234" s="35"/>
      <c r="G1234" s="35"/>
      <c r="H1234" s="35"/>
      <c r="I1234" s="35"/>
      <c r="J1234" s="35">
        <v>1</v>
      </c>
      <c r="K1234" s="35">
        <v>9</v>
      </c>
      <c r="L1234" s="35"/>
      <c r="M1234" s="35"/>
      <c r="N1234" s="35"/>
      <c r="O1234" s="35"/>
      <c r="P1234" s="35"/>
      <c r="Q1234" s="35"/>
      <c r="R1234" s="35"/>
      <c r="S1234" s="37">
        <v>1</v>
      </c>
      <c r="T1234" s="37"/>
      <c r="U1234" s="36">
        <f t="shared" si="178"/>
        <v>12</v>
      </c>
    </row>
    <row r="1235" spans="1:21" s="71" customFormat="1" ht="19.5" customHeight="1" x14ac:dyDescent="0.45">
      <c r="A1235" s="28"/>
      <c r="B1235" s="34" t="s">
        <v>547</v>
      </c>
      <c r="C1235" s="36"/>
      <c r="D1235" s="35"/>
      <c r="E1235" s="35">
        <v>1</v>
      </c>
      <c r="F1235" s="35"/>
      <c r="G1235" s="35"/>
      <c r="H1235" s="35"/>
      <c r="I1235" s="35"/>
      <c r="J1235" s="35"/>
      <c r="K1235" s="35">
        <v>5</v>
      </c>
      <c r="L1235" s="35"/>
      <c r="M1235" s="35"/>
      <c r="N1235" s="35"/>
      <c r="O1235" s="35"/>
      <c r="P1235" s="35"/>
      <c r="Q1235" s="35"/>
      <c r="R1235" s="35"/>
      <c r="S1235" s="37">
        <v>1</v>
      </c>
      <c r="T1235" s="37"/>
      <c r="U1235" s="36">
        <f t="shared" si="178"/>
        <v>7</v>
      </c>
    </row>
    <row r="1236" spans="1:21" s="71" customFormat="1" ht="19.5" customHeight="1" x14ac:dyDescent="0.45">
      <c r="A1236" s="28"/>
      <c r="B1236" s="34" t="s">
        <v>1199</v>
      </c>
      <c r="C1236" s="36"/>
      <c r="D1236" s="35"/>
      <c r="E1236" s="35">
        <v>1</v>
      </c>
      <c r="F1236" s="35"/>
      <c r="G1236" s="35"/>
      <c r="H1236" s="35"/>
      <c r="I1236" s="35"/>
      <c r="J1236" s="35">
        <v>1</v>
      </c>
      <c r="K1236" s="35">
        <v>7</v>
      </c>
      <c r="L1236" s="35"/>
      <c r="M1236" s="35"/>
      <c r="N1236" s="35"/>
      <c r="O1236" s="35"/>
      <c r="P1236" s="35"/>
      <c r="Q1236" s="35"/>
      <c r="R1236" s="35"/>
      <c r="S1236" s="37">
        <v>1</v>
      </c>
      <c r="T1236" s="37"/>
      <c r="U1236" s="36">
        <f t="shared" si="178"/>
        <v>10</v>
      </c>
    </row>
    <row r="1237" spans="1:21" s="71" customFormat="1" ht="19.5" customHeight="1" x14ac:dyDescent="0.45">
      <c r="A1237" s="28"/>
      <c r="B1237" s="34" t="s">
        <v>546</v>
      </c>
      <c r="C1237" s="36"/>
      <c r="D1237" s="35"/>
      <c r="E1237" s="35">
        <v>1</v>
      </c>
      <c r="F1237" s="35"/>
      <c r="G1237" s="35"/>
      <c r="H1237" s="35"/>
      <c r="I1237" s="35"/>
      <c r="J1237" s="35">
        <v>1</v>
      </c>
      <c r="K1237" s="35">
        <v>5</v>
      </c>
      <c r="L1237" s="35"/>
      <c r="M1237" s="35"/>
      <c r="N1237" s="35"/>
      <c r="O1237" s="35"/>
      <c r="P1237" s="35"/>
      <c r="Q1237" s="35"/>
      <c r="R1237" s="35"/>
      <c r="S1237" s="37">
        <v>1</v>
      </c>
      <c r="T1237" s="37"/>
      <c r="U1237" s="36">
        <f t="shared" si="178"/>
        <v>8</v>
      </c>
    </row>
    <row r="1238" spans="1:21" s="71" customFormat="1" ht="19.5" customHeight="1" x14ac:dyDescent="0.45">
      <c r="A1238" s="28"/>
      <c r="B1238" s="34" t="s">
        <v>545</v>
      </c>
      <c r="C1238" s="36"/>
      <c r="D1238" s="35"/>
      <c r="E1238" s="35">
        <v>1</v>
      </c>
      <c r="F1238" s="35"/>
      <c r="G1238" s="35"/>
      <c r="H1238" s="35"/>
      <c r="I1238" s="35"/>
      <c r="J1238" s="35">
        <v>1</v>
      </c>
      <c r="K1238" s="35">
        <v>2</v>
      </c>
      <c r="L1238" s="35"/>
      <c r="M1238" s="35"/>
      <c r="N1238" s="35"/>
      <c r="O1238" s="35"/>
      <c r="P1238" s="35"/>
      <c r="Q1238" s="35"/>
      <c r="R1238" s="35"/>
      <c r="S1238" s="37">
        <v>1</v>
      </c>
      <c r="T1238" s="37"/>
      <c r="U1238" s="36">
        <f t="shared" si="178"/>
        <v>5</v>
      </c>
    </row>
    <row r="1239" spans="1:21" s="71" customFormat="1" ht="19.5" customHeight="1" x14ac:dyDescent="0.45">
      <c r="A1239" s="28"/>
      <c r="B1239" s="34" t="s">
        <v>544</v>
      </c>
      <c r="C1239" s="36"/>
      <c r="D1239" s="35"/>
      <c r="E1239" s="35">
        <v>1</v>
      </c>
      <c r="F1239" s="35"/>
      <c r="G1239" s="35"/>
      <c r="H1239" s="35"/>
      <c r="I1239" s="35"/>
      <c r="J1239" s="35"/>
      <c r="K1239" s="231">
        <v>5</v>
      </c>
      <c r="L1239" s="35"/>
      <c r="M1239" s="35">
        <v>1</v>
      </c>
      <c r="N1239" s="35"/>
      <c r="O1239" s="35"/>
      <c r="P1239" s="35"/>
      <c r="Q1239" s="35"/>
      <c r="R1239" s="35"/>
      <c r="S1239" s="37">
        <v>0</v>
      </c>
      <c r="T1239" s="37"/>
      <c r="U1239" s="36">
        <f t="shared" si="178"/>
        <v>7</v>
      </c>
    </row>
    <row r="1240" spans="1:21" s="71" customFormat="1" ht="19.5" customHeight="1" x14ac:dyDescent="0.45">
      <c r="A1240" s="28"/>
      <c r="B1240" s="34" t="s">
        <v>543</v>
      </c>
      <c r="C1240" s="36"/>
      <c r="D1240" s="35"/>
      <c r="E1240" s="35">
        <v>1</v>
      </c>
      <c r="F1240" s="35"/>
      <c r="G1240" s="35"/>
      <c r="H1240" s="35"/>
      <c r="I1240" s="35"/>
      <c r="J1240" s="35">
        <v>1</v>
      </c>
      <c r="K1240" s="35">
        <v>8</v>
      </c>
      <c r="L1240" s="35"/>
      <c r="M1240" s="35"/>
      <c r="N1240" s="35"/>
      <c r="O1240" s="35"/>
      <c r="P1240" s="35"/>
      <c r="Q1240" s="35"/>
      <c r="R1240" s="35"/>
      <c r="S1240" s="52">
        <v>1</v>
      </c>
      <c r="T1240" s="37"/>
      <c r="U1240" s="36">
        <f t="shared" si="178"/>
        <v>11</v>
      </c>
    </row>
    <row r="1241" spans="1:21" s="71" customFormat="1" ht="19.5" customHeight="1" x14ac:dyDescent="0.45">
      <c r="A1241" s="28"/>
      <c r="B1241" s="34" t="s">
        <v>542</v>
      </c>
      <c r="C1241" s="36"/>
      <c r="D1241" s="35"/>
      <c r="E1241" s="35">
        <v>1</v>
      </c>
      <c r="F1241" s="35"/>
      <c r="G1241" s="35"/>
      <c r="H1241" s="35"/>
      <c r="I1241" s="35"/>
      <c r="J1241" s="35">
        <v>1</v>
      </c>
      <c r="K1241" s="35">
        <v>7</v>
      </c>
      <c r="L1241" s="35"/>
      <c r="M1241" s="35"/>
      <c r="N1241" s="35"/>
      <c r="O1241" s="35"/>
      <c r="P1241" s="35"/>
      <c r="Q1241" s="35"/>
      <c r="R1241" s="35"/>
      <c r="S1241" s="52">
        <v>1</v>
      </c>
      <c r="T1241" s="37"/>
      <c r="U1241" s="36">
        <f t="shared" si="178"/>
        <v>10</v>
      </c>
    </row>
    <row r="1242" spans="1:21" s="71" customFormat="1" ht="19.5" customHeight="1" x14ac:dyDescent="0.45">
      <c r="A1242" s="28"/>
      <c r="B1242" s="34" t="s">
        <v>541</v>
      </c>
      <c r="C1242" s="36"/>
      <c r="D1242" s="35"/>
      <c r="E1242" s="35">
        <v>1</v>
      </c>
      <c r="F1242" s="35"/>
      <c r="G1242" s="35"/>
      <c r="H1242" s="35"/>
      <c r="I1242" s="35"/>
      <c r="J1242" s="35">
        <v>1</v>
      </c>
      <c r="K1242" s="35">
        <v>7</v>
      </c>
      <c r="L1242" s="35"/>
      <c r="M1242" s="35"/>
      <c r="N1242" s="35">
        <v>1</v>
      </c>
      <c r="O1242" s="35"/>
      <c r="P1242" s="35"/>
      <c r="Q1242" s="35"/>
      <c r="R1242" s="35"/>
      <c r="S1242" s="52">
        <v>1</v>
      </c>
      <c r="T1242" s="37"/>
      <c r="U1242" s="36">
        <f t="shared" si="178"/>
        <v>11</v>
      </c>
    </row>
    <row r="1243" spans="1:21" s="71" customFormat="1" ht="19.5" customHeight="1" x14ac:dyDescent="0.45">
      <c r="A1243" s="28"/>
      <c r="B1243" s="34" t="s">
        <v>540</v>
      </c>
      <c r="C1243" s="36"/>
      <c r="D1243" s="35"/>
      <c r="E1243" s="35">
        <v>1</v>
      </c>
      <c r="F1243" s="35"/>
      <c r="G1243" s="35"/>
      <c r="H1243" s="35"/>
      <c r="I1243" s="35"/>
      <c r="J1243" s="35"/>
      <c r="K1243" s="36">
        <v>8</v>
      </c>
      <c r="L1243" s="35"/>
      <c r="M1243" s="35">
        <v>1</v>
      </c>
      <c r="N1243" s="35"/>
      <c r="O1243" s="35"/>
      <c r="P1243" s="35"/>
      <c r="Q1243" s="35"/>
      <c r="R1243" s="35"/>
      <c r="S1243" s="52"/>
      <c r="T1243" s="37"/>
      <c r="U1243" s="36">
        <f t="shared" si="178"/>
        <v>10</v>
      </c>
    </row>
    <row r="1244" spans="1:21" s="71" customFormat="1" ht="19.5" customHeight="1" x14ac:dyDescent="0.45">
      <c r="A1244" s="28"/>
      <c r="B1244" s="34" t="s">
        <v>539</v>
      </c>
      <c r="C1244" s="36"/>
      <c r="D1244" s="35"/>
      <c r="E1244" s="35">
        <v>1</v>
      </c>
      <c r="F1244" s="35"/>
      <c r="G1244" s="35"/>
      <c r="H1244" s="35"/>
      <c r="I1244" s="35"/>
      <c r="J1244" s="35"/>
      <c r="K1244" s="35">
        <v>5</v>
      </c>
      <c r="L1244" s="35"/>
      <c r="M1244" s="35"/>
      <c r="N1244" s="35"/>
      <c r="O1244" s="35"/>
      <c r="P1244" s="35"/>
      <c r="Q1244" s="35"/>
      <c r="R1244" s="35"/>
      <c r="S1244" s="52">
        <v>1</v>
      </c>
      <c r="T1244" s="37"/>
      <c r="U1244" s="36">
        <f t="shared" si="178"/>
        <v>7</v>
      </c>
    </row>
    <row r="1245" spans="1:21" s="71" customFormat="1" ht="19.5" customHeight="1" x14ac:dyDescent="0.45">
      <c r="A1245" s="28"/>
      <c r="B1245" s="34" t="s">
        <v>538</v>
      </c>
      <c r="C1245" s="36"/>
      <c r="D1245" s="35"/>
      <c r="E1245" s="35"/>
      <c r="F1245" s="35"/>
      <c r="G1245" s="35"/>
      <c r="H1245" s="35">
        <v>1</v>
      </c>
      <c r="I1245" s="35"/>
      <c r="J1245" s="35"/>
      <c r="K1245" s="48">
        <v>4</v>
      </c>
      <c r="L1245" s="35"/>
      <c r="M1245" s="35"/>
      <c r="N1245" s="35"/>
      <c r="O1245" s="35"/>
      <c r="P1245" s="35"/>
      <c r="Q1245" s="35"/>
      <c r="R1245" s="35"/>
      <c r="S1245" s="52">
        <v>1</v>
      </c>
      <c r="T1245" s="37"/>
      <c r="U1245" s="36">
        <f t="shared" si="178"/>
        <v>6</v>
      </c>
    </row>
    <row r="1246" spans="1:21" s="71" customFormat="1" ht="19.5" customHeight="1" x14ac:dyDescent="0.45">
      <c r="A1246" s="28"/>
      <c r="B1246" s="34" t="s">
        <v>537</v>
      </c>
      <c r="C1246" s="36"/>
      <c r="D1246" s="35"/>
      <c r="E1246" s="35"/>
      <c r="F1246" s="35"/>
      <c r="G1246" s="35"/>
      <c r="H1246" s="35">
        <v>1</v>
      </c>
      <c r="I1246" s="35"/>
      <c r="J1246" s="35"/>
      <c r="K1246" s="35">
        <v>3</v>
      </c>
      <c r="L1246" s="35"/>
      <c r="M1246" s="35"/>
      <c r="N1246" s="35"/>
      <c r="O1246" s="35"/>
      <c r="P1246" s="35"/>
      <c r="Q1246" s="35"/>
      <c r="R1246" s="35"/>
      <c r="S1246" s="37">
        <v>1</v>
      </c>
      <c r="T1246" s="37"/>
      <c r="U1246" s="36">
        <f t="shared" si="178"/>
        <v>5</v>
      </c>
    </row>
    <row r="1247" spans="1:21" s="71" customFormat="1" ht="19.5" customHeight="1" x14ac:dyDescent="0.45">
      <c r="A1247" s="28"/>
      <c r="B1247" s="34" t="s">
        <v>536</v>
      </c>
      <c r="C1247" s="36"/>
      <c r="D1247" s="35"/>
      <c r="E1247" s="35">
        <v>1</v>
      </c>
      <c r="F1247" s="35"/>
      <c r="G1247" s="35"/>
      <c r="H1247" s="35"/>
      <c r="I1247" s="35"/>
      <c r="J1247" s="35"/>
      <c r="K1247" s="35">
        <v>4</v>
      </c>
      <c r="L1247" s="35"/>
      <c r="M1247" s="35"/>
      <c r="N1247" s="35"/>
      <c r="O1247" s="35"/>
      <c r="P1247" s="35"/>
      <c r="Q1247" s="35"/>
      <c r="R1247" s="35"/>
      <c r="S1247" s="37">
        <v>1</v>
      </c>
      <c r="T1247" s="37"/>
      <c r="U1247" s="36">
        <f t="shared" si="178"/>
        <v>6</v>
      </c>
    </row>
    <row r="1248" spans="1:21" s="71" customFormat="1" ht="19.5" customHeight="1" x14ac:dyDescent="0.45">
      <c r="A1248" s="28"/>
      <c r="B1248" s="34" t="s">
        <v>535</v>
      </c>
      <c r="C1248" s="36"/>
      <c r="D1248" s="35"/>
      <c r="E1248" s="35">
        <v>1</v>
      </c>
      <c r="F1248" s="35"/>
      <c r="G1248" s="35"/>
      <c r="H1248" s="35"/>
      <c r="I1248" s="35"/>
      <c r="J1248" s="35"/>
      <c r="K1248" s="35">
        <v>3</v>
      </c>
      <c r="L1248" s="35"/>
      <c r="M1248" s="35"/>
      <c r="N1248" s="35"/>
      <c r="O1248" s="35"/>
      <c r="P1248" s="35"/>
      <c r="Q1248" s="35"/>
      <c r="R1248" s="35"/>
      <c r="S1248" s="37">
        <v>1</v>
      </c>
      <c r="T1248" s="37"/>
      <c r="U1248" s="36">
        <f t="shared" si="178"/>
        <v>5</v>
      </c>
    </row>
    <row r="1249" spans="1:21" s="71" customFormat="1" ht="19.5" customHeight="1" x14ac:dyDescent="0.45">
      <c r="A1249" s="28"/>
      <c r="B1249" s="34" t="s">
        <v>534</v>
      </c>
      <c r="C1249" s="36"/>
      <c r="D1249" s="35"/>
      <c r="E1249" s="35">
        <v>1</v>
      </c>
      <c r="F1249" s="35"/>
      <c r="G1249" s="35"/>
      <c r="H1249" s="35"/>
      <c r="I1249" s="35"/>
      <c r="J1249" s="35"/>
      <c r="K1249" s="35">
        <v>5</v>
      </c>
      <c r="L1249" s="35"/>
      <c r="M1249" s="35"/>
      <c r="N1249" s="35"/>
      <c r="O1249" s="35"/>
      <c r="P1249" s="35"/>
      <c r="Q1249" s="35"/>
      <c r="R1249" s="35"/>
      <c r="S1249" s="37">
        <v>1</v>
      </c>
      <c r="T1249" s="37"/>
      <c r="U1249" s="36">
        <f t="shared" si="178"/>
        <v>7</v>
      </c>
    </row>
    <row r="1250" spans="1:21" s="71" customFormat="1" ht="19.5" customHeight="1" x14ac:dyDescent="0.45">
      <c r="A1250" s="28"/>
      <c r="B1250" s="34" t="s">
        <v>533</v>
      </c>
      <c r="C1250" s="36"/>
      <c r="D1250" s="35"/>
      <c r="E1250" s="35">
        <v>1</v>
      </c>
      <c r="F1250" s="35"/>
      <c r="G1250" s="35"/>
      <c r="H1250" s="35"/>
      <c r="I1250" s="35"/>
      <c r="J1250" s="35"/>
      <c r="K1250" s="35">
        <v>5</v>
      </c>
      <c r="L1250" s="35"/>
      <c r="M1250" s="35"/>
      <c r="N1250" s="35"/>
      <c r="O1250" s="35"/>
      <c r="P1250" s="35"/>
      <c r="Q1250" s="35"/>
      <c r="R1250" s="35"/>
      <c r="S1250" s="234">
        <v>0</v>
      </c>
      <c r="T1250" s="37"/>
      <c r="U1250" s="36">
        <f t="shared" si="178"/>
        <v>6</v>
      </c>
    </row>
    <row r="1251" spans="1:21" s="71" customFormat="1" ht="19.5" customHeight="1" x14ac:dyDescent="0.45">
      <c r="A1251" s="28"/>
      <c r="B1251" s="34" t="s">
        <v>532</v>
      </c>
      <c r="C1251" s="36"/>
      <c r="D1251" s="35"/>
      <c r="E1251" s="35"/>
      <c r="F1251" s="35"/>
      <c r="G1251" s="35"/>
      <c r="H1251" s="35">
        <v>1</v>
      </c>
      <c r="I1251" s="35"/>
      <c r="J1251" s="35"/>
      <c r="K1251" s="35">
        <v>3</v>
      </c>
      <c r="L1251" s="35"/>
      <c r="M1251" s="35"/>
      <c r="N1251" s="35"/>
      <c r="O1251" s="35"/>
      <c r="P1251" s="35"/>
      <c r="Q1251" s="35"/>
      <c r="R1251" s="35"/>
      <c r="S1251" s="37"/>
      <c r="T1251" s="37"/>
      <c r="U1251" s="36">
        <f t="shared" si="178"/>
        <v>4</v>
      </c>
    </row>
    <row r="1252" spans="1:21" s="71" customFormat="1" ht="19.5" customHeight="1" x14ac:dyDescent="0.45">
      <c r="A1252" s="28"/>
      <c r="B1252" s="34" t="s">
        <v>531</v>
      </c>
      <c r="C1252" s="36"/>
      <c r="D1252" s="35"/>
      <c r="E1252" s="35"/>
      <c r="F1252" s="35">
        <v>1</v>
      </c>
      <c r="G1252" s="35"/>
      <c r="H1252" s="35"/>
      <c r="I1252" s="35"/>
      <c r="J1252" s="35"/>
      <c r="K1252" s="35">
        <v>3</v>
      </c>
      <c r="L1252" s="35"/>
      <c r="M1252" s="35"/>
      <c r="N1252" s="35"/>
      <c r="O1252" s="35"/>
      <c r="P1252" s="35"/>
      <c r="Q1252" s="35"/>
      <c r="R1252" s="35"/>
      <c r="S1252" s="37"/>
      <c r="T1252" s="37"/>
      <c r="U1252" s="36">
        <f t="shared" si="178"/>
        <v>4</v>
      </c>
    </row>
    <row r="1253" spans="1:21" s="71" customFormat="1" ht="19.5" customHeight="1" x14ac:dyDescent="0.45">
      <c r="A1253" s="28"/>
      <c r="B1253" s="34" t="s">
        <v>530</v>
      </c>
      <c r="C1253" s="28"/>
      <c r="D1253" s="32"/>
      <c r="E1253" s="32"/>
      <c r="F1253" s="32">
        <v>1</v>
      </c>
      <c r="G1253" s="32"/>
      <c r="H1253" s="32"/>
      <c r="I1253" s="32"/>
      <c r="J1253" s="32"/>
      <c r="K1253" s="32">
        <v>4</v>
      </c>
      <c r="L1253" s="32"/>
      <c r="M1253" s="32"/>
      <c r="N1253" s="32"/>
      <c r="O1253" s="32"/>
      <c r="P1253" s="32"/>
      <c r="Q1253" s="32"/>
      <c r="R1253" s="32"/>
      <c r="S1253" s="33"/>
      <c r="T1253" s="33"/>
      <c r="U1253" s="28">
        <f t="shared" si="178"/>
        <v>5</v>
      </c>
    </row>
    <row r="1254" spans="1:21" s="71" customFormat="1" ht="19.5" customHeight="1" x14ac:dyDescent="0.45">
      <c r="A1254" s="28"/>
      <c r="B1254" s="41" t="s">
        <v>227</v>
      </c>
      <c r="C1254" s="42">
        <f t="shared" ref="C1254:U1254" si="179">SUM(C1234:C1253)</f>
        <v>0</v>
      </c>
      <c r="D1254" s="42">
        <f t="shared" si="179"/>
        <v>0</v>
      </c>
      <c r="E1254" s="42">
        <f t="shared" si="179"/>
        <v>15</v>
      </c>
      <c r="F1254" s="42">
        <f t="shared" si="179"/>
        <v>2</v>
      </c>
      <c r="G1254" s="42">
        <f>SUM(G1234:G1253)</f>
        <v>0</v>
      </c>
      <c r="H1254" s="42">
        <f t="shared" si="179"/>
        <v>3</v>
      </c>
      <c r="I1254" s="42">
        <f t="shared" si="179"/>
        <v>0</v>
      </c>
      <c r="J1254" s="42">
        <f t="shared" si="179"/>
        <v>7</v>
      </c>
      <c r="K1254" s="42">
        <f t="shared" si="179"/>
        <v>102</v>
      </c>
      <c r="L1254" s="42">
        <f t="shared" si="179"/>
        <v>0</v>
      </c>
      <c r="M1254" s="42">
        <f t="shared" si="179"/>
        <v>2</v>
      </c>
      <c r="N1254" s="42">
        <f t="shared" si="179"/>
        <v>1</v>
      </c>
      <c r="O1254" s="42">
        <f t="shared" si="179"/>
        <v>0</v>
      </c>
      <c r="P1254" s="42">
        <f t="shared" si="179"/>
        <v>0</v>
      </c>
      <c r="Q1254" s="42">
        <f t="shared" si="179"/>
        <v>0</v>
      </c>
      <c r="R1254" s="42">
        <f>SUM(R1234:R1253)</f>
        <v>0</v>
      </c>
      <c r="S1254" s="43">
        <f t="shared" si="179"/>
        <v>14</v>
      </c>
      <c r="T1254" s="43">
        <f t="shared" si="179"/>
        <v>0</v>
      </c>
      <c r="U1254" s="42">
        <f t="shared" si="179"/>
        <v>146</v>
      </c>
    </row>
    <row r="1255" spans="1:21" s="71" customFormat="1" ht="19.5" customHeight="1" x14ac:dyDescent="0.45">
      <c r="A1255" s="42"/>
      <c r="B1255" s="44" t="s">
        <v>169</v>
      </c>
      <c r="C1255" s="42">
        <f t="shared" ref="C1255:U1255" si="180">SUM(C1233+C1254)</f>
        <v>1</v>
      </c>
      <c r="D1255" s="42">
        <f t="shared" si="180"/>
        <v>0</v>
      </c>
      <c r="E1255" s="42">
        <f t="shared" si="180"/>
        <v>15</v>
      </c>
      <c r="F1255" s="42">
        <f t="shared" si="180"/>
        <v>2</v>
      </c>
      <c r="G1255" s="42">
        <f>SUM(G1233+G1254)</f>
        <v>0</v>
      </c>
      <c r="H1255" s="42">
        <f t="shared" si="180"/>
        <v>3</v>
      </c>
      <c r="I1255" s="42">
        <f t="shared" si="180"/>
        <v>0</v>
      </c>
      <c r="J1255" s="42">
        <f t="shared" si="180"/>
        <v>11</v>
      </c>
      <c r="K1255" s="42">
        <f t="shared" si="180"/>
        <v>119</v>
      </c>
      <c r="L1255" s="42">
        <f t="shared" si="180"/>
        <v>0</v>
      </c>
      <c r="M1255" s="42">
        <f t="shared" si="180"/>
        <v>2</v>
      </c>
      <c r="N1255" s="42">
        <f t="shared" si="180"/>
        <v>1</v>
      </c>
      <c r="O1255" s="42">
        <f t="shared" si="180"/>
        <v>0</v>
      </c>
      <c r="P1255" s="42">
        <f t="shared" si="180"/>
        <v>0</v>
      </c>
      <c r="Q1255" s="42">
        <f t="shared" si="180"/>
        <v>1</v>
      </c>
      <c r="R1255" s="42">
        <f>SUM(R1233+R1254)</f>
        <v>0</v>
      </c>
      <c r="S1255" s="43">
        <f t="shared" si="180"/>
        <v>17</v>
      </c>
      <c r="T1255" s="43">
        <f t="shared" si="180"/>
        <v>2</v>
      </c>
      <c r="U1255" s="42">
        <f t="shared" si="180"/>
        <v>174</v>
      </c>
    </row>
    <row r="1256" spans="1:21" s="71" customFormat="1" ht="19.5" customHeight="1" x14ac:dyDescent="0.45">
      <c r="A1256" s="26"/>
      <c r="B1256" s="27"/>
      <c r="C1256" s="26"/>
      <c r="D1256" s="26"/>
      <c r="E1256" s="26"/>
      <c r="F1256" s="26"/>
      <c r="G1256" s="26"/>
      <c r="H1256" s="26"/>
      <c r="I1256" s="26"/>
      <c r="J1256" s="26"/>
      <c r="K1256" s="26"/>
      <c r="L1256" s="26"/>
      <c r="M1256" s="26"/>
      <c r="N1256" s="26"/>
      <c r="O1256" s="26"/>
      <c r="P1256" s="26"/>
      <c r="Q1256" s="26"/>
      <c r="R1256" s="26"/>
      <c r="S1256" s="29"/>
      <c r="T1256" s="29"/>
      <c r="U1256" s="26"/>
    </row>
    <row r="1257" spans="1:21" s="71" customFormat="1" ht="19.5" customHeight="1" x14ac:dyDescent="0.45">
      <c r="A1257" s="30">
        <v>48</v>
      </c>
      <c r="B1257" s="31" t="s">
        <v>529</v>
      </c>
      <c r="C1257" s="54"/>
      <c r="D1257" s="32">
        <v>1</v>
      </c>
      <c r="E1257" s="28"/>
      <c r="F1257" s="28"/>
      <c r="G1257" s="28"/>
      <c r="H1257" s="28"/>
      <c r="I1257" s="28"/>
      <c r="J1257" s="28">
        <v>3</v>
      </c>
      <c r="K1257" s="32">
        <v>17</v>
      </c>
      <c r="L1257" s="28"/>
      <c r="M1257" s="28"/>
      <c r="N1257" s="28"/>
      <c r="O1257" s="28"/>
      <c r="P1257" s="28"/>
      <c r="Q1257" s="28">
        <v>1</v>
      </c>
      <c r="R1257" s="28"/>
      <c r="S1257" s="33">
        <v>3</v>
      </c>
      <c r="T1257" s="33">
        <v>1</v>
      </c>
      <c r="U1257" s="28">
        <f t="shared" ref="U1257:U1262" si="181">SUM(C1257:T1257)</f>
        <v>26</v>
      </c>
    </row>
    <row r="1258" spans="1:21" s="71" customFormat="1" ht="19.5" customHeight="1" x14ac:dyDescent="0.45">
      <c r="A1258" s="28"/>
      <c r="B1258" s="34" t="s">
        <v>528</v>
      </c>
      <c r="C1258" s="36"/>
      <c r="D1258" s="36"/>
      <c r="E1258" s="35">
        <v>1</v>
      </c>
      <c r="F1258" s="35"/>
      <c r="G1258" s="35"/>
      <c r="H1258" s="36"/>
      <c r="I1258" s="36"/>
      <c r="J1258" s="36"/>
      <c r="K1258" s="36">
        <v>3</v>
      </c>
      <c r="L1258" s="36"/>
      <c r="M1258" s="36"/>
      <c r="N1258" s="36"/>
      <c r="O1258" s="36"/>
      <c r="P1258" s="36"/>
      <c r="Q1258" s="36"/>
      <c r="R1258" s="36"/>
      <c r="S1258" s="37">
        <v>1</v>
      </c>
      <c r="T1258" s="37"/>
      <c r="U1258" s="36">
        <f t="shared" si="181"/>
        <v>5</v>
      </c>
    </row>
    <row r="1259" spans="1:21" s="71" customFormat="1" ht="19.5" customHeight="1" x14ac:dyDescent="0.45">
      <c r="A1259" s="28"/>
      <c r="B1259" s="34" t="s">
        <v>527</v>
      </c>
      <c r="C1259" s="36"/>
      <c r="D1259" s="36"/>
      <c r="E1259" s="35">
        <v>1</v>
      </c>
      <c r="F1259" s="35"/>
      <c r="G1259" s="35"/>
      <c r="H1259" s="36"/>
      <c r="I1259" s="36"/>
      <c r="J1259" s="36"/>
      <c r="K1259" s="35">
        <v>3</v>
      </c>
      <c r="L1259" s="36"/>
      <c r="M1259" s="36"/>
      <c r="N1259" s="36"/>
      <c r="O1259" s="36"/>
      <c r="P1259" s="36"/>
      <c r="Q1259" s="36"/>
      <c r="R1259" s="36"/>
      <c r="S1259" s="37">
        <v>1</v>
      </c>
      <c r="T1259" s="37"/>
      <c r="U1259" s="36">
        <f t="shared" si="181"/>
        <v>5</v>
      </c>
    </row>
    <row r="1260" spans="1:21" s="71" customFormat="1" ht="19.5" customHeight="1" x14ac:dyDescent="0.45">
      <c r="A1260" s="28"/>
      <c r="B1260" s="34" t="s">
        <v>526</v>
      </c>
      <c r="C1260" s="36"/>
      <c r="D1260" s="36"/>
      <c r="E1260" s="35">
        <v>1</v>
      </c>
      <c r="F1260" s="35"/>
      <c r="G1260" s="35"/>
      <c r="H1260" s="36"/>
      <c r="I1260" s="36"/>
      <c r="J1260" s="36">
        <v>1</v>
      </c>
      <c r="K1260" s="35">
        <v>3</v>
      </c>
      <c r="L1260" s="36"/>
      <c r="M1260" s="36"/>
      <c r="N1260" s="36"/>
      <c r="O1260" s="36"/>
      <c r="P1260" s="36"/>
      <c r="Q1260" s="36"/>
      <c r="R1260" s="36"/>
      <c r="S1260" s="37">
        <v>1</v>
      </c>
      <c r="T1260" s="37"/>
      <c r="U1260" s="36">
        <f t="shared" si="181"/>
        <v>6</v>
      </c>
    </row>
    <row r="1261" spans="1:21" s="71" customFormat="1" ht="19.5" customHeight="1" x14ac:dyDescent="0.45">
      <c r="A1261" s="28"/>
      <c r="B1261" s="34" t="s">
        <v>525</v>
      </c>
      <c r="C1261" s="36"/>
      <c r="D1261" s="36"/>
      <c r="E1261" s="35">
        <v>1</v>
      </c>
      <c r="F1261" s="35"/>
      <c r="G1261" s="35"/>
      <c r="H1261" s="36"/>
      <c r="I1261" s="36"/>
      <c r="J1261" s="36">
        <v>1</v>
      </c>
      <c r="K1261" s="35">
        <v>2</v>
      </c>
      <c r="L1261" s="36"/>
      <c r="M1261" s="36"/>
      <c r="N1261" s="36"/>
      <c r="O1261" s="36"/>
      <c r="P1261" s="36"/>
      <c r="Q1261" s="36"/>
      <c r="R1261" s="36"/>
      <c r="S1261" s="37">
        <v>1</v>
      </c>
      <c r="T1261" s="37"/>
      <c r="U1261" s="36">
        <f t="shared" si="181"/>
        <v>5</v>
      </c>
    </row>
    <row r="1262" spans="1:21" s="71" customFormat="1" ht="19.5" customHeight="1" x14ac:dyDescent="0.45">
      <c r="A1262" s="28"/>
      <c r="B1262" s="34" t="s">
        <v>524</v>
      </c>
      <c r="C1262" s="36"/>
      <c r="D1262" s="36"/>
      <c r="E1262" s="36"/>
      <c r="F1262" s="36">
        <v>1</v>
      </c>
      <c r="G1262" s="36"/>
      <c r="H1262" s="36"/>
      <c r="I1262" s="36"/>
      <c r="J1262" s="36"/>
      <c r="K1262" s="36">
        <v>1</v>
      </c>
      <c r="L1262" s="36"/>
      <c r="M1262" s="36"/>
      <c r="N1262" s="36"/>
      <c r="O1262" s="36"/>
      <c r="P1262" s="36"/>
      <c r="Q1262" s="36"/>
      <c r="R1262" s="36"/>
      <c r="S1262" s="37"/>
      <c r="T1262" s="37"/>
      <c r="U1262" s="36">
        <f t="shared" si="181"/>
        <v>2</v>
      </c>
    </row>
    <row r="1263" spans="1:21" s="71" customFormat="1" ht="19.5" customHeight="1" x14ac:dyDescent="0.45">
      <c r="A1263" s="28"/>
      <c r="B1263" s="41"/>
      <c r="C1263" s="28"/>
      <c r="D1263" s="28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  <c r="R1263" s="28"/>
      <c r="S1263" s="33"/>
      <c r="T1263" s="33"/>
      <c r="U1263" s="28"/>
    </row>
    <row r="1264" spans="1:21" s="71" customFormat="1" ht="19.5" customHeight="1" x14ac:dyDescent="0.45">
      <c r="A1264" s="28"/>
      <c r="B1264" s="41"/>
      <c r="C1264" s="28"/>
      <c r="D1264" s="28"/>
      <c r="E1264" s="28"/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P1264" s="28"/>
      <c r="Q1264" s="28"/>
      <c r="R1264" s="28"/>
      <c r="S1264" s="33"/>
      <c r="T1264" s="33"/>
      <c r="U1264" s="28"/>
    </row>
    <row r="1265" spans="1:21" s="71" customFormat="1" ht="19.5" customHeight="1" x14ac:dyDescent="0.45">
      <c r="A1265" s="28"/>
      <c r="B1265" s="41"/>
      <c r="C1265" s="28"/>
      <c r="D1265" s="28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  <c r="R1265" s="28"/>
      <c r="S1265" s="33"/>
      <c r="T1265" s="33"/>
      <c r="U1265" s="28"/>
    </row>
    <row r="1266" spans="1:21" s="71" customFormat="1" ht="19.5" customHeight="1" x14ac:dyDescent="0.45">
      <c r="A1266" s="28"/>
      <c r="B1266" s="41"/>
      <c r="C1266" s="28"/>
      <c r="D1266" s="28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  <c r="R1266" s="28"/>
      <c r="S1266" s="33"/>
      <c r="T1266" s="33"/>
      <c r="U1266" s="28"/>
    </row>
    <row r="1267" spans="1:21" s="71" customFormat="1" ht="19.5" customHeight="1" x14ac:dyDescent="0.45">
      <c r="A1267" s="28"/>
      <c r="B1267" s="41"/>
      <c r="C1267" s="28"/>
      <c r="D1267" s="28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  <c r="R1267" s="28"/>
      <c r="S1267" s="33"/>
      <c r="T1267" s="33"/>
      <c r="U1267" s="28"/>
    </row>
    <row r="1268" spans="1:21" s="71" customFormat="1" ht="19.5" customHeight="1" x14ac:dyDescent="0.45">
      <c r="A1268" s="28"/>
      <c r="B1268" s="41"/>
      <c r="C1268" s="28"/>
      <c r="D1268" s="28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  <c r="R1268" s="28"/>
      <c r="S1268" s="33"/>
      <c r="T1268" s="33"/>
      <c r="U1268" s="28"/>
    </row>
    <row r="1269" spans="1:21" s="71" customFormat="1" ht="19.5" customHeight="1" x14ac:dyDescent="0.45">
      <c r="A1269" s="28"/>
      <c r="B1269" s="41" t="s">
        <v>523</v>
      </c>
      <c r="C1269" s="42">
        <f t="shared" ref="C1269:I1269" si="182">SUM(C1258:C1262)</f>
        <v>0</v>
      </c>
      <c r="D1269" s="42">
        <f t="shared" si="182"/>
        <v>0</v>
      </c>
      <c r="E1269" s="42">
        <f t="shared" si="182"/>
        <v>4</v>
      </c>
      <c r="F1269" s="42">
        <f t="shared" si="182"/>
        <v>1</v>
      </c>
      <c r="G1269" s="42">
        <f>SUM(G1258:G1262)</f>
        <v>0</v>
      </c>
      <c r="H1269" s="42">
        <f t="shared" si="182"/>
        <v>0</v>
      </c>
      <c r="I1269" s="42">
        <f t="shared" si="182"/>
        <v>0</v>
      </c>
      <c r="J1269" s="42">
        <f>SUM(J1258:J1262)</f>
        <v>2</v>
      </c>
      <c r="K1269" s="42">
        <f t="shared" ref="K1269:U1269" si="183">SUM(K1258:K1262)</f>
        <v>12</v>
      </c>
      <c r="L1269" s="42">
        <f t="shared" si="183"/>
        <v>0</v>
      </c>
      <c r="M1269" s="42">
        <f t="shared" si="183"/>
        <v>0</v>
      </c>
      <c r="N1269" s="42">
        <f t="shared" si="183"/>
        <v>0</v>
      </c>
      <c r="O1269" s="42">
        <f t="shared" si="183"/>
        <v>0</v>
      </c>
      <c r="P1269" s="42">
        <f t="shared" si="183"/>
        <v>0</v>
      </c>
      <c r="Q1269" s="42">
        <f t="shared" si="183"/>
        <v>0</v>
      </c>
      <c r="R1269" s="42">
        <f>SUM(R1258:R1262)</f>
        <v>0</v>
      </c>
      <c r="S1269" s="43">
        <f t="shared" si="183"/>
        <v>4</v>
      </c>
      <c r="T1269" s="43">
        <f t="shared" si="183"/>
        <v>0</v>
      </c>
      <c r="U1269" s="42">
        <f t="shared" si="183"/>
        <v>23</v>
      </c>
    </row>
    <row r="1270" spans="1:21" s="71" customFormat="1" ht="19.5" customHeight="1" x14ac:dyDescent="0.45">
      <c r="A1270" s="42"/>
      <c r="B1270" s="44" t="s">
        <v>169</v>
      </c>
      <c r="C1270" s="42">
        <f t="shared" ref="C1270:U1270" si="184">SUM(C1257+C1269)</f>
        <v>0</v>
      </c>
      <c r="D1270" s="42">
        <f t="shared" si="184"/>
        <v>1</v>
      </c>
      <c r="E1270" s="42">
        <f t="shared" si="184"/>
        <v>4</v>
      </c>
      <c r="F1270" s="42">
        <f t="shared" si="184"/>
        <v>1</v>
      </c>
      <c r="G1270" s="42">
        <f>SUM(G1257+G1269)</f>
        <v>0</v>
      </c>
      <c r="H1270" s="42">
        <f t="shared" si="184"/>
        <v>0</v>
      </c>
      <c r="I1270" s="42">
        <f t="shared" si="184"/>
        <v>0</v>
      </c>
      <c r="J1270" s="42">
        <f t="shared" si="184"/>
        <v>5</v>
      </c>
      <c r="K1270" s="42">
        <f t="shared" si="184"/>
        <v>29</v>
      </c>
      <c r="L1270" s="42">
        <f t="shared" si="184"/>
        <v>0</v>
      </c>
      <c r="M1270" s="42">
        <f t="shared" si="184"/>
        <v>0</v>
      </c>
      <c r="N1270" s="42">
        <f t="shared" si="184"/>
        <v>0</v>
      </c>
      <c r="O1270" s="42">
        <f t="shared" si="184"/>
        <v>0</v>
      </c>
      <c r="P1270" s="42">
        <f t="shared" si="184"/>
        <v>0</v>
      </c>
      <c r="Q1270" s="42">
        <f t="shared" si="184"/>
        <v>1</v>
      </c>
      <c r="R1270" s="42">
        <f>SUM(R1257+R1269)</f>
        <v>0</v>
      </c>
      <c r="S1270" s="43">
        <f t="shared" si="184"/>
        <v>7</v>
      </c>
      <c r="T1270" s="43">
        <f t="shared" si="184"/>
        <v>1</v>
      </c>
      <c r="U1270" s="42">
        <f t="shared" si="184"/>
        <v>49</v>
      </c>
    </row>
    <row r="1271" spans="1:21" s="71" customFormat="1" ht="19.5" customHeight="1" x14ac:dyDescent="0.45">
      <c r="A1271" s="45"/>
      <c r="B1271" s="46"/>
      <c r="C1271" s="45"/>
      <c r="D1271" s="45"/>
      <c r="E1271" s="45"/>
      <c r="F1271" s="45"/>
      <c r="G1271" s="45"/>
      <c r="H1271" s="45"/>
      <c r="I1271" s="45"/>
      <c r="J1271" s="45"/>
      <c r="K1271" s="45"/>
      <c r="L1271" s="45"/>
      <c r="M1271" s="45"/>
      <c r="N1271" s="45"/>
      <c r="O1271" s="45"/>
      <c r="P1271" s="45"/>
      <c r="Q1271" s="45"/>
      <c r="R1271" s="45"/>
      <c r="S1271" s="47"/>
      <c r="T1271" s="47"/>
      <c r="U1271" s="45"/>
    </row>
    <row r="1272" spans="1:21" s="71" customFormat="1" ht="19.5" customHeight="1" x14ac:dyDescent="0.45">
      <c r="A1272" s="45"/>
      <c r="B1272" s="46"/>
      <c r="C1272" s="45"/>
      <c r="D1272" s="45"/>
      <c r="E1272" s="45"/>
      <c r="F1272" s="45"/>
      <c r="G1272" s="45"/>
      <c r="H1272" s="45"/>
      <c r="I1272" s="45"/>
      <c r="J1272" s="45"/>
      <c r="K1272" s="45"/>
      <c r="L1272" s="45"/>
      <c r="M1272" s="45"/>
      <c r="N1272" s="45"/>
      <c r="O1272" s="45"/>
      <c r="P1272" s="45"/>
      <c r="Q1272" s="45"/>
      <c r="R1272" s="45"/>
      <c r="S1272" s="47"/>
      <c r="T1272" s="47"/>
      <c r="U1272" s="45"/>
    </row>
    <row r="1273" spans="1:21" s="71" customFormat="1" ht="19.5" customHeight="1" x14ac:dyDescent="0.45">
      <c r="A1273" s="45"/>
      <c r="B1273" s="46"/>
      <c r="C1273" s="45"/>
      <c r="D1273" s="45"/>
      <c r="E1273" s="45"/>
      <c r="F1273" s="45"/>
      <c r="G1273" s="45"/>
      <c r="H1273" s="45"/>
      <c r="I1273" s="45"/>
      <c r="J1273" s="45"/>
      <c r="K1273" s="45"/>
      <c r="L1273" s="45"/>
      <c r="M1273" s="45"/>
      <c r="N1273" s="45"/>
      <c r="O1273" s="45"/>
      <c r="P1273" s="45"/>
      <c r="Q1273" s="45"/>
      <c r="R1273" s="45"/>
      <c r="S1273" s="47"/>
      <c r="T1273" s="47"/>
      <c r="U1273" s="45"/>
    </row>
    <row r="1274" spans="1:21" s="71" customFormat="1" ht="19.5" customHeight="1" x14ac:dyDescent="0.45">
      <c r="A1274" s="45"/>
      <c r="B1274" s="46"/>
      <c r="C1274" s="45"/>
      <c r="D1274" s="45"/>
      <c r="E1274" s="45"/>
      <c r="F1274" s="45"/>
      <c r="G1274" s="45"/>
      <c r="H1274" s="45"/>
      <c r="I1274" s="45"/>
      <c r="J1274" s="45"/>
      <c r="K1274" s="45"/>
      <c r="L1274" s="45"/>
      <c r="M1274" s="45"/>
      <c r="N1274" s="45"/>
      <c r="O1274" s="45"/>
      <c r="P1274" s="45"/>
      <c r="Q1274" s="45"/>
      <c r="R1274" s="45"/>
      <c r="S1274" s="47"/>
      <c r="T1274" s="47"/>
      <c r="U1274" s="45"/>
    </row>
    <row r="1275" spans="1:21" s="71" customFormat="1" ht="19.5" customHeight="1" x14ac:dyDescent="0.45">
      <c r="A1275" s="45"/>
      <c r="B1275" s="46"/>
      <c r="C1275" s="45"/>
      <c r="D1275" s="45"/>
      <c r="E1275" s="45"/>
      <c r="F1275" s="45"/>
      <c r="G1275" s="45"/>
      <c r="H1275" s="45"/>
      <c r="I1275" s="45"/>
      <c r="J1275" s="45"/>
      <c r="K1275" s="45"/>
      <c r="L1275" s="45"/>
      <c r="M1275" s="45"/>
      <c r="N1275" s="45"/>
      <c r="O1275" s="45"/>
      <c r="P1275" s="45"/>
      <c r="Q1275" s="45"/>
      <c r="R1275" s="45"/>
      <c r="S1275" s="47"/>
      <c r="T1275" s="47"/>
      <c r="U1275" s="45"/>
    </row>
    <row r="1276" spans="1:21" s="71" customFormat="1" ht="19.5" customHeight="1" x14ac:dyDescent="0.45">
      <c r="A1276" s="45"/>
      <c r="B1276" s="46"/>
      <c r="C1276" s="45"/>
      <c r="D1276" s="45"/>
      <c r="E1276" s="45"/>
      <c r="F1276" s="45"/>
      <c r="G1276" s="45"/>
      <c r="H1276" s="45"/>
      <c r="I1276" s="45"/>
      <c r="J1276" s="45"/>
      <c r="K1276" s="45"/>
      <c r="L1276" s="45"/>
      <c r="M1276" s="45"/>
      <c r="N1276" s="45"/>
      <c r="O1276" s="45"/>
      <c r="P1276" s="45"/>
      <c r="Q1276" s="45"/>
      <c r="R1276" s="45"/>
      <c r="S1276" s="47"/>
      <c r="T1276" s="47"/>
      <c r="U1276" s="45"/>
    </row>
    <row r="1277" spans="1:21" s="71" customFormat="1" ht="19.5" customHeight="1" x14ac:dyDescent="0.45">
      <c r="A1277" s="45"/>
      <c r="B1277" s="46"/>
      <c r="C1277" s="45"/>
      <c r="D1277" s="45"/>
      <c r="E1277" s="45"/>
      <c r="F1277" s="45"/>
      <c r="G1277" s="45"/>
      <c r="H1277" s="45"/>
      <c r="I1277" s="45"/>
      <c r="J1277" s="45"/>
      <c r="K1277" s="45"/>
      <c r="L1277" s="45"/>
      <c r="M1277" s="45"/>
      <c r="N1277" s="45"/>
      <c r="O1277" s="45"/>
      <c r="P1277" s="45"/>
      <c r="Q1277" s="45"/>
      <c r="R1277" s="45"/>
      <c r="S1277" s="47"/>
      <c r="T1277" s="47"/>
      <c r="U1277" s="45"/>
    </row>
    <row r="1278" spans="1:21" s="71" customFormat="1" ht="19.5" customHeight="1" x14ac:dyDescent="0.45">
      <c r="A1278" s="45"/>
      <c r="B1278" s="46"/>
      <c r="C1278" s="45"/>
      <c r="D1278" s="45"/>
      <c r="E1278" s="45"/>
      <c r="F1278" s="45"/>
      <c r="G1278" s="45"/>
      <c r="H1278" s="45"/>
      <c r="I1278" s="45"/>
      <c r="J1278" s="45"/>
      <c r="K1278" s="45"/>
      <c r="L1278" s="45"/>
      <c r="M1278" s="45"/>
      <c r="N1278" s="45"/>
      <c r="O1278" s="45"/>
      <c r="P1278" s="45"/>
      <c r="Q1278" s="45"/>
      <c r="R1278" s="45"/>
      <c r="S1278" s="47"/>
      <c r="T1278" s="47"/>
      <c r="U1278" s="45"/>
    </row>
    <row r="1279" spans="1:21" s="71" customFormat="1" ht="19.5" customHeight="1" x14ac:dyDescent="0.45">
      <c r="A1279" s="45"/>
      <c r="B1279" s="46"/>
      <c r="C1279" s="45"/>
      <c r="D1279" s="45"/>
      <c r="E1279" s="45"/>
      <c r="F1279" s="45"/>
      <c r="G1279" s="45"/>
      <c r="H1279" s="45"/>
      <c r="I1279" s="45"/>
      <c r="J1279" s="45"/>
      <c r="K1279" s="45"/>
      <c r="L1279" s="45"/>
      <c r="M1279" s="45"/>
      <c r="N1279" s="45"/>
      <c r="O1279" s="45"/>
      <c r="P1279" s="45"/>
      <c r="Q1279" s="45"/>
      <c r="R1279" s="45"/>
      <c r="S1279" s="47"/>
      <c r="T1279" s="47"/>
      <c r="U1279" s="45"/>
    </row>
    <row r="1280" spans="1:21" s="71" customFormat="1" ht="19.5" customHeight="1" x14ac:dyDescent="0.45">
      <c r="A1280" s="28"/>
      <c r="B1280" s="41"/>
      <c r="C1280" s="28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  <c r="R1280" s="28"/>
      <c r="S1280" s="33"/>
      <c r="T1280" s="33"/>
      <c r="U1280" s="28"/>
    </row>
    <row r="1281" spans="1:21" s="71" customFormat="1" ht="19.5" customHeight="1" x14ac:dyDescent="0.45">
      <c r="A1281" s="30">
        <v>49</v>
      </c>
      <c r="B1281" s="31" t="s">
        <v>522</v>
      </c>
      <c r="C1281" s="32">
        <v>1</v>
      </c>
      <c r="D1281" s="54"/>
      <c r="E1281" s="28"/>
      <c r="F1281" s="28"/>
      <c r="G1281" s="28"/>
      <c r="H1281" s="28"/>
      <c r="I1281" s="28"/>
      <c r="J1281" s="32">
        <v>4</v>
      </c>
      <c r="K1281" s="32">
        <v>16</v>
      </c>
      <c r="L1281" s="28"/>
      <c r="M1281" s="54"/>
      <c r="N1281" s="28"/>
      <c r="O1281" s="28"/>
      <c r="P1281" s="28">
        <v>1</v>
      </c>
      <c r="Q1281" s="28"/>
      <c r="R1281" s="28"/>
      <c r="S1281" s="33">
        <v>3</v>
      </c>
      <c r="T1281" s="33">
        <v>1</v>
      </c>
      <c r="U1281" s="28">
        <f t="shared" ref="U1281:U1289" si="185">SUM(C1281:T1281)</f>
        <v>26</v>
      </c>
    </row>
    <row r="1282" spans="1:21" s="71" customFormat="1" ht="19.5" customHeight="1" x14ac:dyDescent="0.45">
      <c r="A1282" s="28"/>
      <c r="B1282" s="34" t="s">
        <v>521</v>
      </c>
      <c r="C1282" s="36"/>
      <c r="D1282" s="36"/>
      <c r="E1282" s="35">
        <v>1</v>
      </c>
      <c r="F1282" s="35"/>
      <c r="G1282" s="35"/>
      <c r="H1282" s="35"/>
      <c r="I1282" s="35"/>
      <c r="J1282" s="35">
        <v>1</v>
      </c>
      <c r="K1282" s="35">
        <v>4</v>
      </c>
      <c r="L1282" s="35"/>
      <c r="M1282" s="35"/>
      <c r="N1282" s="36"/>
      <c r="O1282" s="36"/>
      <c r="P1282" s="36"/>
      <c r="Q1282" s="36"/>
      <c r="R1282" s="36"/>
      <c r="S1282" s="37">
        <v>1</v>
      </c>
      <c r="T1282" s="37"/>
      <c r="U1282" s="36">
        <f t="shared" si="185"/>
        <v>7</v>
      </c>
    </row>
    <row r="1283" spans="1:21" s="71" customFormat="1" ht="19.5" customHeight="1" x14ac:dyDescent="0.45">
      <c r="A1283" s="28"/>
      <c r="B1283" s="34" t="s">
        <v>520</v>
      </c>
      <c r="C1283" s="36"/>
      <c r="D1283" s="36"/>
      <c r="E1283" s="35">
        <v>1</v>
      </c>
      <c r="F1283" s="35"/>
      <c r="G1283" s="35"/>
      <c r="H1283" s="35"/>
      <c r="I1283" s="35"/>
      <c r="J1283" s="35">
        <v>1</v>
      </c>
      <c r="K1283" s="35">
        <v>3</v>
      </c>
      <c r="L1283" s="35"/>
      <c r="M1283" s="35"/>
      <c r="N1283" s="36"/>
      <c r="O1283" s="36"/>
      <c r="P1283" s="36"/>
      <c r="Q1283" s="36"/>
      <c r="R1283" s="36"/>
      <c r="S1283" s="37"/>
      <c r="T1283" s="37"/>
      <c r="U1283" s="36">
        <f t="shared" si="185"/>
        <v>5</v>
      </c>
    </row>
    <row r="1284" spans="1:21" s="71" customFormat="1" ht="19.5" customHeight="1" x14ac:dyDescent="0.45">
      <c r="A1284" s="28"/>
      <c r="B1284" s="34" t="s">
        <v>519</v>
      </c>
      <c r="C1284" s="36"/>
      <c r="D1284" s="36"/>
      <c r="E1284" s="35">
        <v>1</v>
      </c>
      <c r="F1284" s="35"/>
      <c r="G1284" s="35"/>
      <c r="H1284" s="35"/>
      <c r="I1284" s="35"/>
      <c r="J1284" s="35">
        <v>1</v>
      </c>
      <c r="K1284" s="35">
        <v>8</v>
      </c>
      <c r="L1284" s="35"/>
      <c r="M1284" s="35"/>
      <c r="N1284" s="36"/>
      <c r="O1284" s="36"/>
      <c r="P1284" s="36"/>
      <c r="Q1284" s="36"/>
      <c r="R1284" s="36"/>
      <c r="S1284" s="234">
        <v>0</v>
      </c>
      <c r="T1284" s="37"/>
      <c r="U1284" s="36">
        <f t="shared" si="185"/>
        <v>10</v>
      </c>
    </row>
    <row r="1285" spans="1:21" s="71" customFormat="1" ht="19.5" customHeight="1" x14ac:dyDescent="0.45">
      <c r="A1285" s="28"/>
      <c r="B1285" s="34" t="s">
        <v>518</v>
      </c>
      <c r="C1285" s="36"/>
      <c r="D1285" s="36"/>
      <c r="E1285" s="35">
        <v>1</v>
      </c>
      <c r="F1285" s="35"/>
      <c r="G1285" s="35"/>
      <c r="H1285" s="35"/>
      <c r="I1285" s="35"/>
      <c r="J1285" s="35"/>
      <c r="K1285" s="35">
        <v>4</v>
      </c>
      <c r="L1285" s="35"/>
      <c r="M1285" s="35"/>
      <c r="N1285" s="36"/>
      <c r="O1285" s="36"/>
      <c r="P1285" s="36"/>
      <c r="Q1285" s="36"/>
      <c r="R1285" s="36"/>
      <c r="S1285" s="37">
        <v>1</v>
      </c>
      <c r="T1285" s="37"/>
      <c r="U1285" s="36">
        <f t="shared" si="185"/>
        <v>6</v>
      </c>
    </row>
    <row r="1286" spans="1:21" s="71" customFormat="1" ht="19.5" customHeight="1" x14ac:dyDescent="0.45">
      <c r="A1286" s="28"/>
      <c r="B1286" s="34" t="s">
        <v>517</v>
      </c>
      <c r="C1286" s="36"/>
      <c r="D1286" s="36"/>
      <c r="E1286" s="35"/>
      <c r="F1286" s="35">
        <v>1</v>
      </c>
      <c r="G1286" s="35"/>
      <c r="H1286" s="36"/>
      <c r="I1286" s="36"/>
      <c r="J1286" s="36"/>
      <c r="K1286" s="36">
        <v>2</v>
      </c>
      <c r="L1286" s="36"/>
      <c r="M1286" s="36"/>
      <c r="N1286" s="36"/>
      <c r="O1286" s="36"/>
      <c r="P1286" s="36"/>
      <c r="Q1286" s="36"/>
      <c r="R1286" s="36"/>
      <c r="S1286" s="37"/>
      <c r="T1286" s="37"/>
      <c r="U1286" s="36">
        <f t="shared" si="185"/>
        <v>3</v>
      </c>
    </row>
    <row r="1287" spans="1:21" s="71" customFormat="1" ht="19.5" customHeight="1" x14ac:dyDescent="0.45">
      <c r="A1287" s="28"/>
      <c r="B1287" s="34" t="s">
        <v>516</v>
      </c>
      <c r="C1287" s="36"/>
      <c r="D1287" s="36"/>
      <c r="E1287" s="35">
        <v>1</v>
      </c>
      <c r="F1287" s="35"/>
      <c r="G1287" s="35"/>
      <c r="H1287" s="36"/>
      <c r="I1287" s="36"/>
      <c r="J1287" s="36"/>
      <c r="K1287" s="36">
        <v>4</v>
      </c>
      <c r="L1287" s="36"/>
      <c r="M1287" s="36"/>
      <c r="N1287" s="36"/>
      <c r="O1287" s="36"/>
      <c r="P1287" s="36"/>
      <c r="Q1287" s="36"/>
      <c r="R1287" s="36"/>
      <c r="S1287" s="37">
        <v>1</v>
      </c>
      <c r="T1287" s="37"/>
      <c r="U1287" s="36">
        <f t="shared" si="185"/>
        <v>6</v>
      </c>
    </row>
    <row r="1288" spans="1:21" s="71" customFormat="1" ht="19.5" customHeight="1" x14ac:dyDescent="0.45">
      <c r="A1288" s="28"/>
      <c r="B1288" s="34" t="s">
        <v>515</v>
      </c>
      <c r="C1288" s="36"/>
      <c r="D1288" s="36"/>
      <c r="E1288" s="36"/>
      <c r="F1288" s="36">
        <v>1</v>
      </c>
      <c r="G1288" s="36"/>
      <c r="H1288" s="36"/>
      <c r="I1288" s="36"/>
      <c r="J1288" s="36"/>
      <c r="K1288" s="36">
        <v>4</v>
      </c>
      <c r="L1288" s="36"/>
      <c r="M1288" s="36"/>
      <c r="N1288" s="36"/>
      <c r="O1288" s="36"/>
      <c r="P1288" s="36"/>
      <c r="Q1288" s="36"/>
      <c r="R1288" s="36"/>
      <c r="S1288" s="37"/>
      <c r="T1288" s="37"/>
      <c r="U1288" s="36">
        <f t="shared" si="185"/>
        <v>5</v>
      </c>
    </row>
    <row r="1289" spans="1:21" s="71" customFormat="1" ht="19.5" customHeight="1" x14ac:dyDescent="0.45">
      <c r="A1289" s="28"/>
      <c r="B1289" s="34" t="s">
        <v>514</v>
      </c>
      <c r="C1289" s="36"/>
      <c r="D1289" s="36"/>
      <c r="E1289" s="36"/>
      <c r="F1289" s="36"/>
      <c r="G1289" s="36"/>
      <c r="H1289" s="36">
        <v>1</v>
      </c>
      <c r="I1289" s="36"/>
      <c r="J1289" s="36"/>
      <c r="K1289" s="36">
        <v>2</v>
      </c>
      <c r="L1289" s="36"/>
      <c r="M1289" s="36"/>
      <c r="N1289" s="36"/>
      <c r="O1289" s="36"/>
      <c r="P1289" s="36"/>
      <c r="Q1289" s="36"/>
      <c r="R1289" s="36"/>
      <c r="S1289" s="37"/>
      <c r="T1289" s="37"/>
      <c r="U1289" s="36">
        <f t="shared" si="185"/>
        <v>3</v>
      </c>
    </row>
    <row r="1290" spans="1:21" s="71" customFormat="1" ht="19.5" customHeight="1" x14ac:dyDescent="0.45">
      <c r="A1290" s="28"/>
      <c r="B1290" s="41"/>
      <c r="C1290" s="28"/>
      <c r="D1290" s="28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  <c r="R1290" s="28"/>
      <c r="S1290" s="33"/>
      <c r="T1290" s="33"/>
      <c r="U1290" s="28"/>
    </row>
    <row r="1291" spans="1:21" s="71" customFormat="1" ht="19.5" customHeight="1" x14ac:dyDescent="0.45">
      <c r="A1291" s="28"/>
      <c r="B1291" s="41"/>
      <c r="C1291" s="28"/>
      <c r="D1291" s="28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  <c r="R1291" s="28"/>
      <c r="S1291" s="33"/>
      <c r="T1291" s="33"/>
      <c r="U1291" s="28"/>
    </row>
    <row r="1292" spans="1:21" s="71" customFormat="1" ht="19.5" customHeight="1" x14ac:dyDescent="0.45">
      <c r="A1292" s="28"/>
      <c r="B1292" s="41"/>
      <c r="C1292" s="28"/>
      <c r="D1292" s="28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  <c r="R1292" s="28"/>
      <c r="S1292" s="33"/>
      <c r="T1292" s="33"/>
      <c r="U1292" s="28"/>
    </row>
    <row r="1293" spans="1:21" s="71" customFormat="1" ht="19.5" customHeight="1" x14ac:dyDescent="0.45">
      <c r="A1293" s="28"/>
      <c r="B1293" s="41"/>
      <c r="C1293" s="28"/>
      <c r="D1293" s="28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  <c r="R1293" s="28"/>
      <c r="S1293" s="33"/>
      <c r="T1293" s="33"/>
      <c r="U1293" s="28"/>
    </row>
    <row r="1294" spans="1:21" s="71" customFormat="1" ht="19.5" customHeight="1" x14ac:dyDescent="0.45">
      <c r="A1294" s="28"/>
      <c r="B1294" s="41"/>
      <c r="C1294" s="28"/>
      <c r="D1294" s="28"/>
      <c r="E1294" s="28"/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  <c r="R1294" s="28"/>
      <c r="S1294" s="33"/>
      <c r="T1294" s="33"/>
      <c r="U1294" s="28"/>
    </row>
    <row r="1295" spans="1:21" s="71" customFormat="1" ht="19.5" customHeight="1" x14ac:dyDescent="0.45">
      <c r="A1295" s="28"/>
      <c r="B1295" s="41"/>
      <c r="C1295" s="28"/>
      <c r="D1295" s="28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  <c r="R1295" s="28"/>
      <c r="S1295" s="33"/>
      <c r="T1295" s="33"/>
      <c r="U1295" s="28"/>
    </row>
    <row r="1296" spans="1:21" s="71" customFormat="1" ht="19.5" customHeight="1" x14ac:dyDescent="0.45">
      <c r="A1296" s="28"/>
      <c r="B1296" s="41" t="s">
        <v>206</v>
      </c>
      <c r="C1296" s="26">
        <f t="shared" ref="C1296:I1296" si="186">SUM(C1282:C1289)</f>
        <v>0</v>
      </c>
      <c r="D1296" s="26">
        <f t="shared" si="186"/>
        <v>0</v>
      </c>
      <c r="E1296" s="26">
        <f t="shared" si="186"/>
        <v>5</v>
      </c>
      <c r="F1296" s="26">
        <f t="shared" si="186"/>
        <v>2</v>
      </c>
      <c r="G1296" s="26">
        <f>SUM(G1282:G1289)</f>
        <v>0</v>
      </c>
      <c r="H1296" s="26">
        <f t="shared" si="186"/>
        <v>1</v>
      </c>
      <c r="I1296" s="26">
        <f t="shared" si="186"/>
        <v>0</v>
      </c>
      <c r="J1296" s="26">
        <f>SUM(J1282:J1289)</f>
        <v>3</v>
      </c>
      <c r="K1296" s="26">
        <f t="shared" ref="K1296:T1296" si="187">SUM(K1282:K1289)</f>
        <v>31</v>
      </c>
      <c r="L1296" s="26">
        <f t="shared" si="187"/>
        <v>0</v>
      </c>
      <c r="M1296" s="26">
        <f t="shared" si="187"/>
        <v>0</v>
      </c>
      <c r="N1296" s="26">
        <f t="shared" si="187"/>
        <v>0</v>
      </c>
      <c r="O1296" s="26">
        <f t="shared" si="187"/>
        <v>0</v>
      </c>
      <c r="P1296" s="26">
        <f t="shared" si="187"/>
        <v>0</v>
      </c>
      <c r="Q1296" s="26">
        <f t="shared" si="187"/>
        <v>0</v>
      </c>
      <c r="R1296" s="26">
        <f>SUM(R1282:R1289)</f>
        <v>0</v>
      </c>
      <c r="S1296" s="29">
        <f t="shared" si="187"/>
        <v>3</v>
      </c>
      <c r="T1296" s="29">
        <f t="shared" si="187"/>
        <v>0</v>
      </c>
      <c r="U1296" s="26">
        <f>SUM(U1282:U1289)</f>
        <v>45</v>
      </c>
    </row>
    <row r="1297" spans="1:21" s="71" customFormat="1" ht="19.5" customHeight="1" x14ac:dyDescent="0.45">
      <c r="A1297" s="42"/>
      <c r="B1297" s="44" t="s">
        <v>169</v>
      </c>
      <c r="C1297" s="42">
        <f t="shared" ref="C1297:U1297" si="188">SUM(C1281+C1296)</f>
        <v>1</v>
      </c>
      <c r="D1297" s="42">
        <f t="shared" si="188"/>
        <v>0</v>
      </c>
      <c r="E1297" s="42">
        <f t="shared" si="188"/>
        <v>5</v>
      </c>
      <c r="F1297" s="42">
        <f t="shared" si="188"/>
        <v>2</v>
      </c>
      <c r="G1297" s="42">
        <f>SUM(G1281+G1296)</f>
        <v>0</v>
      </c>
      <c r="H1297" s="42">
        <f t="shared" si="188"/>
        <v>1</v>
      </c>
      <c r="I1297" s="42">
        <f t="shared" si="188"/>
        <v>0</v>
      </c>
      <c r="J1297" s="42">
        <f t="shared" si="188"/>
        <v>7</v>
      </c>
      <c r="K1297" s="42">
        <f t="shared" si="188"/>
        <v>47</v>
      </c>
      <c r="L1297" s="42">
        <f t="shared" si="188"/>
        <v>0</v>
      </c>
      <c r="M1297" s="42">
        <f t="shared" si="188"/>
        <v>0</v>
      </c>
      <c r="N1297" s="42">
        <f t="shared" si="188"/>
        <v>0</v>
      </c>
      <c r="O1297" s="42">
        <f t="shared" si="188"/>
        <v>0</v>
      </c>
      <c r="P1297" s="42">
        <f t="shared" si="188"/>
        <v>1</v>
      </c>
      <c r="Q1297" s="42">
        <f t="shared" si="188"/>
        <v>0</v>
      </c>
      <c r="R1297" s="42">
        <f>SUM(R1281+R1296)</f>
        <v>0</v>
      </c>
      <c r="S1297" s="43">
        <f t="shared" si="188"/>
        <v>6</v>
      </c>
      <c r="T1297" s="43">
        <f t="shared" si="188"/>
        <v>1</v>
      </c>
      <c r="U1297" s="42">
        <f t="shared" si="188"/>
        <v>71</v>
      </c>
    </row>
    <row r="1298" spans="1:21" s="71" customFormat="1" ht="19.5" customHeight="1" x14ac:dyDescent="0.45">
      <c r="A1298" s="49"/>
      <c r="B1298" s="50"/>
      <c r="C1298" s="49"/>
      <c r="D1298" s="49"/>
      <c r="E1298" s="49"/>
      <c r="F1298" s="49"/>
      <c r="G1298" s="49"/>
      <c r="H1298" s="49"/>
      <c r="I1298" s="49"/>
      <c r="J1298" s="49"/>
      <c r="K1298" s="49"/>
      <c r="L1298" s="49"/>
      <c r="M1298" s="49"/>
      <c r="N1298" s="49"/>
      <c r="O1298" s="49"/>
      <c r="P1298" s="49"/>
      <c r="Q1298" s="49"/>
      <c r="R1298" s="49"/>
      <c r="S1298" s="51"/>
      <c r="T1298" s="51"/>
      <c r="U1298" s="49"/>
    </row>
    <row r="1299" spans="1:21" s="71" customFormat="1" ht="19.5" customHeight="1" x14ac:dyDescent="0.45">
      <c r="A1299" s="45"/>
      <c r="B1299" s="46"/>
      <c r="C1299" s="45"/>
      <c r="D1299" s="45"/>
      <c r="E1299" s="45"/>
      <c r="F1299" s="45"/>
      <c r="G1299" s="45"/>
      <c r="H1299" s="45"/>
      <c r="I1299" s="45"/>
      <c r="J1299" s="45"/>
      <c r="K1299" s="45"/>
      <c r="L1299" s="45"/>
      <c r="M1299" s="45"/>
      <c r="N1299" s="45"/>
      <c r="O1299" s="45"/>
      <c r="P1299" s="45"/>
      <c r="Q1299" s="45"/>
      <c r="R1299" s="45"/>
      <c r="S1299" s="47"/>
      <c r="T1299" s="47"/>
      <c r="U1299" s="45"/>
    </row>
    <row r="1300" spans="1:21" s="71" customFormat="1" ht="19.5" customHeight="1" x14ac:dyDescent="0.45">
      <c r="A1300" s="45"/>
      <c r="B1300" s="46"/>
      <c r="C1300" s="45"/>
      <c r="D1300" s="45"/>
      <c r="E1300" s="45"/>
      <c r="F1300" s="45"/>
      <c r="G1300" s="45"/>
      <c r="H1300" s="45"/>
      <c r="I1300" s="45"/>
      <c r="J1300" s="45"/>
      <c r="K1300" s="45"/>
      <c r="L1300" s="45"/>
      <c r="M1300" s="45"/>
      <c r="N1300" s="45"/>
      <c r="O1300" s="45"/>
      <c r="P1300" s="45"/>
      <c r="Q1300" s="45"/>
      <c r="R1300" s="45"/>
      <c r="S1300" s="47"/>
      <c r="T1300" s="47"/>
      <c r="U1300" s="45"/>
    </row>
    <row r="1301" spans="1:21" s="71" customFormat="1" ht="19.5" customHeight="1" x14ac:dyDescent="0.45">
      <c r="A1301" s="45"/>
      <c r="B1301" s="46"/>
      <c r="C1301" s="45"/>
      <c r="D1301" s="45"/>
      <c r="E1301" s="45"/>
      <c r="F1301" s="45"/>
      <c r="G1301" s="45"/>
      <c r="H1301" s="45"/>
      <c r="I1301" s="45"/>
      <c r="J1301" s="45"/>
      <c r="K1301" s="45"/>
      <c r="L1301" s="45"/>
      <c r="M1301" s="45"/>
      <c r="N1301" s="45"/>
      <c r="O1301" s="45"/>
      <c r="P1301" s="45"/>
      <c r="Q1301" s="45"/>
      <c r="R1301" s="45"/>
      <c r="S1301" s="47"/>
      <c r="T1301" s="47"/>
      <c r="U1301" s="45"/>
    </row>
    <row r="1302" spans="1:21" s="71" customFormat="1" ht="19.5" customHeight="1" x14ac:dyDescent="0.45">
      <c r="A1302" s="45"/>
      <c r="B1302" s="46"/>
      <c r="C1302" s="45"/>
      <c r="D1302" s="45"/>
      <c r="E1302" s="45"/>
      <c r="F1302" s="45"/>
      <c r="G1302" s="45"/>
      <c r="H1302" s="45"/>
      <c r="I1302" s="45"/>
      <c r="J1302" s="45"/>
      <c r="K1302" s="45"/>
      <c r="L1302" s="45"/>
      <c r="M1302" s="45"/>
      <c r="N1302" s="45"/>
      <c r="O1302" s="45"/>
      <c r="P1302" s="45"/>
      <c r="Q1302" s="45"/>
      <c r="R1302" s="45"/>
      <c r="S1302" s="47"/>
      <c r="T1302" s="47"/>
      <c r="U1302" s="45"/>
    </row>
    <row r="1303" spans="1:21" s="71" customFormat="1" ht="19.5" customHeight="1" x14ac:dyDescent="0.45">
      <c r="A1303" s="45"/>
      <c r="B1303" s="46"/>
      <c r="C1303" s="45"/>
      <c r="D1303" s="45"/>
      <c r="E1303" s="45"/>
      <c r="F1303" s="45"/>
      <c r="G1303" s="45"/>
      <c r="H1303" s="45"/>
      <c r="I1303" s="45"/>
      <c r="J1303" s="45"/>
      <c r="K1303" s="45"/>
      <c r="L1303" s="45"/>
      <c r="M1303" s="45"/>
      <c r="N1303" s="45"/>
      <c r="O1303" s="45"/>
      <c r="P1303" s="45"/>
      <c r="Q1303" s="45"/>
      <c r="R1303" s="45"/>
      <c r="S1303" s="47"/>
      <c r="T1303" s="47"/>
      <c r="U1303" s="45"/>
    </row>
    <row r="1304" spans="1:21" s="134" customFormat="1" ht="19.5" customHeight="1" x14ac:dyDescent="0.45">
      <c r="A1304" s="28"/>
      <c r="B1304" s="41"/>
      <c r="C1304" s="28"/>
      <c r="D1304" s="28"/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  <c r="R1304" s="28"/>
      <c r="S1304" s="33"/>
      <c r="T1304" s="33"/>
      <c r="U1304" s="28"/>
    </row>
    <row r="1305" spans="1:21" s="134" customFormat="1" ht="19.5" customHeight="1" x14ac:dyDescent="0.45">
      <c r="A1305" s="30">
        <v>50</v>
      </c>
      <c r="B1305" s="76" t="s">
        <v>513</v>
      </c>
      <c r="C1305" s="28">
        <v>1</v>
      </c>
      <c r="D1305" s="28"/>
      <c r="E1305" s="32"/>
      <c r="F1305" s="32"/>
      <c r="G1305" s="32"/>
      <c r="H1305" s="32"/>
      <c r="I1305" s="32"/>
      <c r="J1305" s="32">
        <v>4</v>
      </c>
      <c r="K1305" s="32">
        <v>17</v>
      </c>
      <c r="L1305" s="28"/>
      <c r="M1305" s="28"/>
      <c r="N1305" s="28"/>
      <c r="O1305" s="28"/>
      <c r="P1305" s="28"/>
      <c r="Q1305" s="28">
        <v>1</v>
      </c>
      <c r="R1305" s="28"/>
      <c r="S1305" s="33">
        <v>2</v>
      </c>
      <c r="T1305" s="33">
        <v>2</v>
      </c>
      <c r="U1305" s="28">
        <f t="shared" ref="U1305:U1315" si="189">SUM(C1305:T1305)</f>
        <v>27</v>
      </c>
    </row>
    <row r="1306" spans="1:21" s="134" customFormat="1" ht="19.5" customHeight="1" x14ac:dyDescent="0.45">
      <c r="A1306" s="30"/>
      <c r="B1306" s="77" t="s">
        <v>512</v>
      </c>
      <c r="C1306" s="36"/>
      <c r="D1306" s="36"/>
      <c r="E1306" s="35">
        <v>1</v>
      </c>
      <c r="F1306" s="35"/>
      <c r="G1306" s="35"/>
      <c r="H1306" s="35"/>
      <c r="I1306" s="35"/>
      <c r="J1306" s="35"/>
      <c r="K1306" s="231">
        <v>8</v>
      </c>
      <c r="L1306" s="48"/>
      <c r="M1306" s="36"/>
      <c r="N1306" s="36"/>
      <c r="O1306" s="36"/>
      <c r="P1306" s="36"/>
      <c r="Q1306" s="36"/>
      <c r="R1306" s="36"/>
      <c r="S1306" s="37">
        <v>1</v>
      </c>
      <c r="T1306" s="37"/>
      <c r="U1306" s="36">
        <f t="shared" si="189"/>
        <v>10</v>
      </c>
    </row>
    <row r="1307" spans="1:21" s="134" customFormat="1" ht="19.5" customHeight="1" x14ac:dyDescent="0.45">
      <c r="A1307" s="30"/>
      <c r="B1307" s="77" t="s">
        <v>511</v>
      </c>
      <c r="C1307" s="36"/>
      <c r="D1307" s="36"/>
      <c r="E1307" s="35">
        <v>1</v>
      </c>
      <c r="F1307" s="35"/>
      <c r="G1307" s="35"/>
      <c r="H1307" s="35"/>
      <c r="I1307" s="35"/>
      <c r="J1307" s="35"/>
      <c r="K1307" s="35">
        <v>5</v>
      </c>
      <c r="L1307" s="36"/>
      <c r="M1307" s="36"/>
      <c r="N1307" s="36"/>
      <c r="O1307" s="36"/>
      <c r="P1307" s="36"/>
      <c r="Q1307" s="36"/>
      <c r="R1307" s="36"/>
      <c r="S1307" s="37"/>
      <c r="T1307" s="37"/>
      <c r="U1307" s="36">
        <f t="shared" si="189"/>
        <v>6</v>
      </c>
    </row>
    <row r="1308" spans="1:21" s="134" customFormat="1" ht="19.5" customHeight="1" x14ac:dyDescent="0.45">
      <c r="A1308" s="30"/>
      <c r="B1308" s="77" t="s">
        <v>510</v>
      </c>
      <c r="C1308" s="36"/>
      <c r="D1308" s="36"/>
      <c r="E1308" s="35">
        <v>1</v>
      </c>
      <c r="F1308" s="35"/>
      <c r="G1308" s="35"/>
      <c r="H1308" s="35"/>
      <c r="I1308" s="35"/>
      <c r="J1308" s="35"/>
      <c r="K1308" s="35">
        <v>8</v>
      </c>
      <c r="L1308" s="36"/>
      <c r="M1308" s="36"/>
      <c r="N1308" s="36">
        <v>0</v>
      </c>
      <c r="O1308" s="36"/>
      <c r="P1308" s="36"/>
      <c r="Q1308" s="36"/>
      <c r="R1308" s="36"/>
      <c r="S1308" s="37">
        <v>1</v>
      </c>
      <c r="T1308" s="37"/>
      <c r="U1308" s="36">
        <f t="shared" si="189"/>
        <v>10</v>
      </c>
    </row>
    <row r="1309" spans="1:21" s="134" customFormat="1" ht="19.5" customHeight="1" x14ac:dyDescent="0.45">
      <c r="A1309" s="30"/>
      <c r="B1309" s="77" t="s">
        <v>509</v>
      </c>
      <c r="C1309" s="36"/>
      <c r="D1309" s="36"/>
      <c r="E1309" s="35">
        <v>1</v>
      </c>
      <c r="F1309" s="35"/>
      <c r="G1309" s="35"/>
      <c r="H1309" s="35"/>
      <c r="I1309" s="35"/>
      <c r="J1309" s="35"/>
      <c r="K1309" s="35">
        <v>7</v>
      </c>
      <c r="L1309" s="36"/>
      <c r="M1309" s="36"/>
      <c r="N1309" s="36"/>
      <c r="O1309" s="36"/>
      <c r="P1309" s="36"/>
      <c r="Q1309" s="36"/>
      <c r="R1309" s="36"/>
      <c r="S1309" s="37">
        <v>1</v>
      </c>
      <c r="T1309" s="37"/>
      <c r="U1309" s="36">
        <f t="shared" si="189"/>
        <v>9</v>
      </c>
    </row>
    <row r="1310" spans="1:21" s="134" customFormat="1" ht="19.5" customHeight="1" x14ac:dyDescent="0.45">
      <c r="A1310" s="30"/>
      <c r="B1310" s="77" t="s">
        <v>508</v>
      </c>
      <c r="C1310" s="36"/>
      <c r="D1310" s="36"/>
      <c r="E1310" s="35">
        <v>1</v>
      </c>
      <c r="F1310" s="35"/>
      <c r="G1310" s="35"/>
      <c r="H1310" s="35"/>
      <c r="I1310" s="35"/>
      <c r="J1310" s="35">
        <v>1</v>
      </c>
      <c r="K1310" s="35">
        <v>6</v>
      </c>
      <c r="L1310" s="36"/>
      <c r="M1310" s="36"/>
      <c r="N1310" s="36"/>
      <c r="O1310" s="36"/>
      <c r="P1310" s="36"/>
      <c r="Q1310" s="36"/>
      <c r="R1310" s="36"/>
      <c r="S1310" s="37">
        <v>1</v>
      </c>
      <c r="T1310" s="37"/>
      <c r="U1310" s="36">
        <f t="shared" si="189"/>
        <v>9</v>
      </c>
    </row>
    <row r="1311" spans="1:21" s="134" customFormat="1" ht="19.5" customHeight="1" x14ac:dyDescent="0.45">
      <c r="A1311" s="30"/>
      <c r="B1311" s="77" t="s">
        <v>507</v>
      </c>
      <c r="C1311" s="36"/>
      <c r="D1311" s="36"/>
      <c r="E1311" s="35">
        <v>1</v>
      </c>
      <c r="F1311" s="35"/>
      <c r="G1311" s="35"/>
      <c r="H1311" s="35"/>
      <c r="I1311" s="35"/>
      <c r="J1311" s="35">
        <v>1</v>
      </c>
      <c r="K1311" s="35">
        <v>5</v>
      </c>
      <c r="L1311" s="36"/>
      <c r="M1311" s="36"/>
      <c r="N1311" s="36"/>
      <c r="O1311" s="36"/>
      <c r="P1311" s="36"/>
      <c r="Q1311" s="36"/>
      <c r="R1311" s="36"/>
      <c r="S1311" s="234">
        <v>0</v>
      </c>
      <c r="T1311" s="37"/>
      <c r="U1311" s="36">
        <f t="shared" si="189"/>
        <v>7</v>
      </c>
    </row>
    <row r="1312" spans="1:21" s="134" customFormat="1" ht="19.5" customHeight="1" x14ac:dyDescent="0.45">
      <c r="A1312" s="30"/>
      <c r="B1312" s="77" t="s">
        <v>506</v>
      </c>
      <c r="C1312" s="36"/>
      <c r="D1312" s="36"/>
      <c r="E1312" s="35">
        <v>1</v>
      </c>
      <c r="F1312" s="35"/>
      <c r="G1312" s="35"/>
      <c r="H1312" s="35"/>
      <c r="I1312" s="35"/>
      <c r="J1312" s="35">
        <v>1</v>
      </c>
      <c r="K1312" s="35">
        <v>6</v>
      </c>
      <c r="L1312" s="35"/>
      <c r="M1312" s="35"/>
      <c r="N1312" s="36"/>
      <c r="O1312" s="36"/>
      <c r="P1312" s="36"/>
      <c r="Q1312" s="36"/>
      <c r="R1312" s="36"/>
      <c r="S1312" s="37">
        <v>1</v>
      </c>
      <c r="T1312" s="37"/>
      <c r="U1312" s="36">
        <f t="shared" si="189"/>
        <v>9</v>
      </c>
    </row>
    <row r="1313" spans="1:21" s="134" customFormat="1" ht="19.5" customHeight="1" x14ac:dyDescent="0.45">
      <c r="A1313" s="30"/>
      <c r="B1313" s="77" t="s">
        <v>505</v>
      </c>
      <c r="C1313" s="36"/>
      <c r="D1313" s="36"/>
      <c r="E1313" s="35"/>
      <c r="F1313" s="35">
        <v>1</v>
      </c>
      <c r="G1313" s="35"/>
      <c r="H1313" s="35"/>
      <c r="I1313" s="35"/>
      <c r="J1313" s="35"/>
      <c r="K1313" s="35">
        <v>2</v>
      </c>
      <c r="L1313" s="35"/>
      <c r="M1313" s="35"/>
      <c r="N1313" s="36"/>
      <c r="O1313" s="36"/>
      <c r="P1313" s="36"/>
      <c r="Q1313" s="36"/>
      <c r="R1313" s="36"/>
      <c r="S1313" s="37"/>
      <c r="T1313" s="37"/>
      <c r="U1313" s="36">
        <f t="shared" si="189"/>
        <v>3</v>
      </c>
    </row>
    <row r="1314" spans="1:21" s="134" customFormat="1" ht="19.5" customHeight="1" x14ac:dyDescent="0.45">
      <c r="A1314" s="30"/>
      <c r="B1314" s="77" t="s">
        <v>504</v>
      </c>
      <c r="C1314" s="36"/>
      <c r="D1314" s="36"/>
      <c r="E1314" s="35">
        <v>1</v>
      </c>
      <c r="F1314" s="35"/>
      <c r="G1314" s="35"/>
      <c r="H1314" s="35"/>
      <c r="I1314" s="35"/>
      <c r="J1314" s="35"/>
      <c r="K1314" s="35">
        <v>3</v>
      </c>
      <c r="L1314" s="35"/>
      <c r="M1314" s="35"/>
      <c r="N1314" s="36"/>
      <c r="O1314" s="36"/>
      <c r="P1314" s="36"/>
      <c r="Q1314" s="36"/>
      <c r="R1314" s="36"/>
      <c r="S1314" s="37">
        <v>1</v>
      </c>
      <c r="T1314" s="37"/>
      <c r="U1314" s="36">
        <f t="shared" si="189"/>
        <v>5</v>
      </c>
    </row>
    <row r="1315" spans="1:21" s="134" customFormat="1" ht="19.5" customHeight="1" x14ac:dyDescent="0.45">
      <c r="A1315" s="30"/>
      <c r="B1315" s="77" t="s">
        <v>503</v>
      </c>
      <c r="C1315" s="36"/>
      <c r="D1315" s="36"/>
      <c r="E1315" s="35"/>
      <c r="F1315" s="35">
        <v>1</v>
      </c>
      <c r="G1315" s="35"/>
      <c r="H1315" s="35"/>
      <c r="I1315" s="35"/>
      <c r="J1315" s="35"/>
      <c r="K1315" s="35">
        <v>3</v>
      </c>
      <c r="L1315" s="35"/>
      <c r="M1315" s="35"/>
      <c r="N1315" s="36"/>
      <c r="O1315" s="36"/>
      <c r="P1315" s="36"/>
      <c r="Q1315" s="36"/>
      <c r="R1315" s="36"/>
      <c r="S1315" s="37"/>
      <c r="T1315" s="37"/>
      <c r="U1315" s="36">
        <f t="shared" si="189"/>
        <v>4</v>
      </c>
    </row>
    <row r="1316" spans="1:21" s="134" customFormat="1" ht="19.5" customHeight="1" x14ac:dyDescent="0.45">
      <c r="A1316" s="30"/>
      <c r="B1316" s="78"/>
      <c r="C1316" s="28"/>
      <c r="D1316" s="28"/>
      <c r="E1316" s="28"/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  <c r="R1316" s="28"/>
      <c r="S1316" s="33"/>
      <c r="T1316" s="33"/>
      <c r="U1316" s="28"/>
    </row>
    <row r="1317" spans="1:21" s="134" customFormat="1" ht="19.5" customHeight="1" x14ac:dyDescent="0.45">
      <c r="A1317" s="30"/>
      <c r="B1317" s="78"/>
      <c r="C1317" s="28"/>
      <c r="D1317" s="28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  <c r="R1317" s="28"/>
      <c r="S1317" s="33"/>
      <c r="T1317" s="33"/>
      <c r="U1317" s="28"/>
    </row>
    <row r="1318" spans="1:21" s="134" customFormat="1" ht="19.5" customHeight="1" x14ac:dyDescent="0.45">
      <c r="A1318" s="30"/>
      <c r="B1318" s="78"/>
      <c r="C1318" s="28"/>
      <c r="D1318" s="28"/>
      <c r="E1318" s="28"/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  <c r="R1318" s="28"/>
      <c r="S1318" s="33"/>
      <c r="T1318" s="33"/>
      <c r="U1318" s="28"/>
    </row>
    <row r="1319" spans="1:21" s="71" customFormat="1" ht="19.5" customHeight="1" x14ac:dyDescent="0.45">
      <c r="A1319" s="30"/>
      <c r="B1319" s="78"/>
      <c r="C1319" s="28"/>
      <c r="D1319" s="28"/>
      <c r="E1319" s="28"/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  <c r="R1319" s="28"/>
      <c r="S1319" s="33"/>
      <c r="T1319" s="33"/>
      <c r="U1319" s="28"/>
    </row>
    <row r="1320" spans="1:21" s="71" customFormat="1" ht="19.5" customHeight="1" x14ac:dyDescent="0.45">
      <c r="A1320" s="30"/>
      <c r="B1320" s="76" t="s">
        <v>315</v>
      </c>
      <c r="C1320" s="42">
        <f t="shared" ref="C1320:I1320" si="190">SUM(C1306:C1315)</f>
        <v>0</v>
      </c>
      <c r="D1320" s="42">
        <f t="shared" si="190"/>
        <v>0</v>
      </c>
      <c r="E1320" s="42">
        <f t="shared" si="190"/>
        <v>8</v>
      </c>
      <c r="F1320" s="42">
        <f t="shared" si="190"/>
        <v>2</v>
      </c>
      <c r="G1320" s="42">
        <f>SUM(G1306:G1315)</f>
        <v>0</v>
      </c>
      <c r="H1320" s="42">
        <f t="shared" si="190"/>
        <v>0</v>
      </c>
      <c r="I1320" s="42">
        <f t="shared" si="190"/>
        <v>0</v>
      </c>
      <c r="J1320" s="42">
        <f>SUM(J1306:J1315)</f>
        <v>3</v>
      </c>
      <c r="K1320" s="42">
        <f t="shared" ref="K1320:U1320" si="191">SUM(K1306:K1315)</f>
        <v>53</v>
      </c>
      <c r="L1320" s="42">
        <f t="shared" si="191"/>
        <v>0</v>
      </c>
      <c r="M1320" s="42">
        <f t="shared" si="191"/>
        <v>0</v>
      </c>
      <c r="N1320" s="42">
        <f t="shared" si="191"/>
        <v>0</v>
      </c>
      <c r="O1320" s="42">
        <f t="shared" si="191"/>
        <v>0</v>
      </c>
      <c r="P1320" s="42">
        <f t="shared" si="191"/>
        <v>0</v>
      </c>
      <c r="Q1320" s="42">
        <f t="shared" si="191"/>
        <v>0</v>
      </c>
      <c r="R1320" s="42">
        <f>SUM(R1306:R1315)</f>
        <v>0</v>
      </c>
      <c r="S1320" s="43">
        <f t="shared" si="191"/>
        <v>6</v>
      </c>
      <c r="T1320" s="43">
        <f t="shared" si="191"/>
        <v>0</v>
      </c>
      <c r="U1320" s="42">
        <f t="shared" si="191"/>
        <v>72</v>
      </c>
    </row>
    <row r="1321" spans="1:21" s="71" customFormat="1" ht="19.5" customHeight="1" x14ac:dyDescent="0.45">
      <c r="A1321" s="70"/>
      <c r="B1321" s="79" t="s">
        <v>169</v>
      </c>
      <c r="C1321" s="42">
        <f t="shared" ref="C1321:U1321" si="192">SUM(C1305+C1320)</f>
        <v>1</v>
      </c>
      <c r="D1321" s="42">
        <f t="shared" si="192"/>
        <v>0</v>
      </c>
      <c r="E1321" s="42">
        <f t="shared" si="192"/>
        <v>8</v>
      </c>
      <c r="F1321" s="42">
        <f t="shared" si="192"/>
        <v>2</v>
      </c>
      <c r="G1321" s="42">
        <f>SUM(G1305+G1320)</f>
        <v>0</v>
      </c>
      <c r="H1321" s="42">
        <f t="shared" si="192"/>
        <v>0</v>
      </c>
      <c r="I1321" s="42">
        <f t="shared" si="192"/>
        <v>0</v>
      </c>
      <c r="J1321" s="42">
        <f t="shared" si="192"/>
        <v>7</v>
      </c>
      <c r="K1321" s="42">
        <f t="shared" si="192"/>
        <v>70</v>
      </c>
      <c r="L1321" s="42">
        <f t="shared" si="192"/>
        <v>0</v>
      </c>
      <c r="M1321" s="42">
        <f t="shared" si="192"/>
        <v>0</v>
      </c>
      <c r="N1321" s="42">
        <f t="shared" si="192"/>
        <v>0</v>
      </c>
      <c r="O1321" s="42">
        <f t="shared" si="192"/>
        <v>0</v>
      </c>
      <c r="P1321" s="42">
        <f t="shared" si="192"/>
        <v>0</v>
      </c>
      <c r="Q1321" s="42">
        <f t="shared" si="192"/>
        <v>1</v>
      </c>
      <c r="R1321" s="42">
        <f>SUM(R1305+R1320)</f>
        <v>0</v>
      </c>
      <c r="S1321" s="43">
        <f t="shared" si="192"/>
        <v>8</v>
      </c>
      <c r="T1321" s="43">
        <f t="shared" si="192"/>
        <v>2</v>
      </c>
      <c r="U1321" s="42">
        <f t="shared" si="192"/>
        <v>99</v>
      </c>
    </row>
    <row r="1322" spans="1:21" s="71" customFormat="1" ht="19.5" customHeight="1" x14ac:dyDescent="0.45">
      <c r="A1322" s="80"/>
      <c r="B1322" s="81"/>
      <c r="C1322" s="49"/>
      <c r="D1322" s="49"/>
      <c r="E1322" s="49"/>
      <c r="F1322" s="49"/>
      <c r="G1322" s="49"/>
      <c r="H1322" s="49"/>
      <c r="I1322" s="49"/>
      <c r="J1322" s="49"/>
      <c r="K1322" s="49"/>
      <c r="L1322" s="49"/>
      <c r="M1322" s="49"/>
      <c r="N1322" s="49"/>
      <c r="O1322" s="49"/>
      <c r="P1322" s="49"/>
      <c r="Q1322" s="49"/>
      <c r="R1322" s="49"/>
      <c r="S1322" s="51"/>
      <c r="T1322" s="51"/>
      <c r="U1322" s="49"/>
    </row>
    <row r="1323" spans="1:21" s="71" customFormat="1" ht="19.5" customHeight="1" x14ac:dyDescent="0.45">
      <c r="A1323" s="168"/>
      <c r="B1323" s="82"/>
      <c r="C1323" s="45"/>
      <c r="D1323" s="45"/>
      <c r="E1323" s="45"/>
      <c r="F1323" s="45"/>
      <c r="G1323" s="45"/>
      <c r="H1323" s="45"/>
      <c r="I1323" s="45"/>
      <c r="J1323" s="45"/>
      <c r="K1323" s="45"/>
      <c r="L1323" s="45"/>
      <c r="M1323" s="45"/>
      <c r="N1323" s="45"/>
      <c r="O1323" s="45"/>
      <c r="P1323" s="45"/>
      <c r="Q1323" s="45"/>
      <c r="R1323" s="45"/>
      <c r="S1323" s="47"/>
      <c r="T1323" s="47"/>
      <c r="U1323" s="45"/>
    </row>
    <row r="1324" spans="1:21" s="71" customFormat="1" ht="19.5" customHeight="1" x14ac:dyDescent="0.45">
      <c r="A1324" s="168"/>
      <c r="B1324" s="82"/>
      <c r="C1324" s="45"/>
      <c r="D1324" s="45"/>
      <c r="E1324" s="45"/>
      <c r="F1324" s="45"/>
      <c r="G1324" s="45"/>
      <c r="H1324" s="45"/>
      <c r="I1324" s="45"/>
      <c r="J1324" s="45"/>
      <c r="K1324" s="45"/>
      <c r="L1324" s="45"/>
      <c r="M1324" s="45"/>
      <c r="N1324" s="45"/>
      <c r="O1324" s="45"/>
      <c r="P1324" s="45"/>
      <c r="Q1324" s="45"/>
      <c r="R1324" s="45"/>
      <c r="S1324" s="47"/>
      <c r="T1324" s="47"/>
      <c r="U1324" s="45"/>
    </row>
    <row r="1325" spans="1:21" s="71" customFormat="1" ht="19.5" customHeight="1" x14ac:dyDescent="0.45">
      <c r="A1325" s="168"/>
      <c r="B1325" s="82"/>
      <c r="C1325" s="45"/>
      <c r="D1325" s="45"/>
      <c r="E1325" s="45"/>
      <c r="F1325" s="45"/>
      <c r="G1325" s="45"/>
      <c r="H1325" s="45"/>
      <c r="I1325" s="45"/>
      <c r="J1325" s="45"/>
      <c r="K1325" s="45"/>
      <c r="L1325" s="45"/>
      <c r="M1325" s="45"/>
      <c r="N1325" s="45"/>
      <c r="O1325" s="45"/>
      <c r="P1325" s="45"/>
      <c r="Q1325" s="45"/>
      <c r="R1325" s="45"/>
      <c r="S1325" s="47"/>
      <c r="T1325" s="47"/>
      <c r="U1325" s="45"/>
    </row>
    <row r="1326" spans="1:21" s="71" customFormat="1" ht="19.5" customHeight="1" x14ac:dyDescent="0.45">
      <c r="A1326" s="168"/>
      <c r="B1326" s="82"/>
      <c r="C1326" s="45"/>
      <c r="D1326" s="45"/>
      <c r="E1326" s="45"/>
      <c r="F1326" s="45"/>
      <c r="G1326" s="45"/>
      <c r="H1326" s="45"/>
      <c r="I1326" s="45"/>
      <c r="J1326" s="45"/>
      <c r="K1326" s="45"/>
      <c r="L1326" s="45"/>
      <c r="M1326" s="45"/>
      <c r="N1326" s="45"/>
      <c r="O1326" s="45"/>
      <c r="P1326" s="45"/>
      <c r="Q1326" s="45"/>
      <c r="R1326" s="45"/>
      <c r="S1326" s="47"/>
      <c r="T1326" s="47"/>
      <c r="U1326" s="45"/>
    </row>
    <row r="1327" spans="1:21" s="71" customFormat="1" ht="19.5" customHeight="1" x14ac:dyDescent="0.45">
      <c r="A1327" s="168"/>
      <c r="B1327" s="82"/>
      <c r="C1327" s="45"/>
      <c r="D1327" s="45"/>
      <c r="E1327" s="45"/>
      <c r="F1327" s="45"/>
      <c r="G1327" s="45"/>
      <c r="H1327" s="45"/>
      <c r="I1327" s="45"/>
      <c r="J1327" s="45"/>
      <c r="K1327" s="45"/>
      <c r="L1327" s="45"/>
      <c r="M1327" s="45"/>
      <c r="N1327" s="45"/>
      <c r="O1327" s="45"/>
      <c r="P1327" s="45"/>
      <c r="Q1327" s="45"/>
      <c r="R1327" s="45"/>
      <c r="S1327" s="47"/>
      <c r="T1327" s="47"/>
      <c r="U1327" s="45"/>
    </row>
    <row r="1328" spans="1:21" s="71" customFormat="1" ht="19.5" customHeight="1" x14ac:dyDescent="0.45">
      <c r="A1328" s="30"/>
      <c r="B1328" s="78"/>
      <c r="C1328" s="28"/>
      <c r="D1328" s="28"/>
      <c r="E1328" s="28"/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  <c r="R1328" s="28"/>
      <c r="S1328" s="33"/>
      <c r="T1328" s="33"/>
      <c r="U1328" s="28"/>
    </row>
    <row r="1329" spans="1:21" s="71" customFormat="1" ht="19.5" customHeight="1" x14ac:dyDescent="0.45">
      <c r="A1329" s="30">
        <v>51</v>
      </c>
      <c r="B1329" s="76" t="s">
        <v>502</v>
      </c>
      <c r="C1329" s="28">
        <v>1</v>
      </c>
      <c r="D1329" s="28"/>
      <c r="E1329" s="28"/>
      <c r="F1329" s="28"/>
      <c r="G1329" s="28"/>
      <c r="H1329" s="28"/>
      <c r="I1329" s="28"/>
      <c r="J1329" s="28">
        <v>4</v>
      </c>
      <c r="K1329" s="28">
        <v>18</v>
      </c>
      <c r="L1329" s="28"/>
      <c r="M1329" s="28"/>
      <c r="N1329" s="28"/>
      <c r="O1329" s="28"/>
      <c r="P1329" s="28"/>
      <c r="Q1329" s="32">
        <v>1</v>
      </c>
      <c r="R1329" s="28"/>
      <c r="S1329" s="33">
        <v>2</v>
      </c>
      <c r="T1329" s="33">
        <v>1</v>
      </c>
      <c r="U1329" s="28">
        <f t="shared" ref="U1329:U1340" si="193">SUM(C1329:T1329)</f>
        <v>27</v>
      </c>
    </row>
    <row r="1330" spans="1:21" s="71" customFormat="1" ht="19.5" customHeight="1" x14ac:dyDescent="0.45">
      <c r="A1330" s="30"/>
      <c r="B1330" s="77" t="s">
        <v>501</v>
      </c>
      <c r="C1330" s="36"/>
      <c r="D1330" s="35"/>
      <c r="E1330" s="35">
        <v>1</v>
      </c>
      <c r="F1330" s="35"/>
      <c r="G1330" s="35"/>
      <c r="H1330" s="35"/>
      <c r="I1330" s="35"/>
      <c r="J1330" s="35">
        <v>1</v>
      </c>
      <c r="K1330" s="35">
        <v>8</v>
      </c>
      <c r="L1330" s="35"/>
      <c r="M1330" s="35"/>
      <c r="N1330" s="36"/>
      <c r="O1330" s="36"/>
      <c r="P1330" s="36"/>
      <c r="Q1330" s="36"/>
      <c r="R1330" s="36"/>
      <c r="S1330" s="234">
        <v>0</v>
      </c>
      <c r="T1330" s="37"/>
      <c r="U1330" s="36">
        <f t="shared" si="193"/>
        <v>10</v>
      </c>
    </row>
    <row r="1331" spans="1:21" s="71" customFormat="1" ht="19.5" customHeight="1" x14ac:dyDescent="0.45">
      <c r="A1331" s="30"/>
      <c r="B1331" s="77" t="s">
        <v>500</v>
      </c>
      <c r="C1331" s="36"/>
      <c r="D1331" s="35"/>
      <c r="E1331" s="35">
        <v>1</v>
      </c>
      <c r="F1331" s="35"/>
      <c r="G1331" s="35"/>
      <c r="H1331" s="35"/>
      <c r="I1331" s="35"/>
      <c r="J1331" s="35">
        <v>1</v>
      </c>
      <c r="K1331" s="35">
        <v>6</v>
      </c>
      <c r="L1331" s="35"/>
      <c r="M1331" s="231">
        <v>0</v>
      </c>
      <c r="N1331" s="36"/>
      <c r="O1331" s="36"/>
      <c r="P1331" s="36"/>
      <c r="Q1331" s="36"/>
      <c r="R1331" s="36"/>
      <c r="S1331" s="37">
        <v>1</v>
      </c>
      <c r="T1331" s="37"/>
      <c r="U1331" s="36">
        <f t="shared" si="193"/>
        <v>9</v>
      </c>
    </row>
    <row r="1332" spans="1:21" s="71" customFormat="1" ht="19.5" customHeight="1" x14ac:dyDescent="0.45">
      <c r="A1332" s="30"/>
      <c r="B1332" s="77" t="s">
        <v>499</v>
      </c>
      <c r="C1332" s="36"/>
      <c r="D1332" s="35"/>
      <c r="E1332" s="35">
        <v>1</v>
      </c>
      <c r="F1332" s="35"/>
      <c r="G1332" s="35"/>
      <c r="H1332" s="35"/>
      <c r="I1332" s="35"/>
      <c r="J1332" s="35">
        <v>1</v>
      </c>
      <c r="K1332" s="35">
        <v>6</v>
      </c>
      <c r="L1332" s="35"/>
      <c r="M1332" s="35"/>
      <c r="N1332" s="36"/>
      <c r="O1332" s="36"/>
      <c r="P1332" s="36"/>
      <c r="Q1332" s="36"/>
      <c r="R1332" s="36"/>
      <c r="S1332" s="37">
        <v>1</v>
      </c>
      <c r="T1332" s="37"/>
      <c r="U1332" s="36">
        <f t="shared" si="193"/>
        <v>9</v>
      </c>
    </row>
    <row r="1333" spans="1:21" s="71" customFormat="1" ht="19.5" customHeight="1" x14ac:dyDescent="0.45">
      <c r="A1333" s="30"/>
      <c r="B1333" s="77" t="s">
        <v>498</v>
      </c>
      <c r="C1333" s="36"/>
      <c r="D1333" s="35"/>
      <c r="E1333" s="35">
        <v>1</v>
      </c>
      <c r="F1333" s="35"/>
      <c r="G1333" s="35"/>
      <c r="H1333" s="35"/>
      <c r="I1333" s="35"/>
      <c r="J1333" s="35">
        <v>1</v>
      </c>
      <c r="K1333" s="48">
        <v>5</v>
      </c>
      <c r="L1333" s="35"/>
      <c r="M1333" s="35"/>
      <c r="N1333" s="36"/>
      <c r="O1333" s="36"/>
      <c r="P1333" s="36"/>
      <c r="Q1333" s="36"/>
      <c r="R1333" s="36"/>
      <c r="S1333" s="37">
        <v>1</v>
      </c>
      <c r="T1333" s="37"/>
      <c r="U1333" s="36">
        <f t="shared" si="193"/>
        <v>8</v>
      </c>
    </row>
    <row r="1334" spans="1:21" s="71" customFormat="1" ht="19.5" customHeight="1" x14ac:dyDescent="0.45">
      <c r="A1334" s="30"/>
      <c r="B1334" s="77" t="s">
        <v>497</v>
      </c>
      <c r="C1334" s="36"/>
      <c r="D1334" s="35"/>
      <c r="E1334" s="35">
        <v>1</v>
      </c>
      <c r="F1334" s="35"/>
      <c r="G1334" s="35"/>
      <c r="H1334" s="35"/>
      <c r="I1334" s="35"/>
      <c r="J1334" s="35"/>
      <c r="K1334" s="35">
        <v>5</v>
      </c>
      <c r="L1334" s="35"/>
      <c r="M1334" s="35"/>
      <c r="N1334" s="36"/>
      <c r="O1334" s="36"/>
      <c r="P1334" s="36"/>
      <c r="Q1334" s="36"/>
      <c r="R1334" s="36"/>
      <c r="S1334" s="37">
        <v>1</v>
      </c>
      <c r="T1334" s="37"/>
      <c r="U1334" s="36">
        <f t="shared" si="193"/>
        <v>7</v>
      </c>
    </row>
    <row r="1335" spans="1:21" s="71" customFormat="1" ht="19.5" customHeight="1" x14ac:dyDescent="0.45">
      <c r="A1335" s="30"/>
      <c r="B1335" s="77" t="s">
        <v>496</v>
      </c>
      <c r="C1335" s="36"/>
      <c r="D1335" s="35"/>
      <c r="E1335" s="35">
        <v>1</v>
      </c>
      <c r="F1335" s="35"/>
      <c r="G1335" s="35"/>
      <c r="H1335" s="35"/>
      <c r="I1335" s="35"/>
      <c r="J1335" s="35"/>
      <c r="K1335" s="35">
        <v>4</v>
      </c>
      <c r="L1335" s="35"/>
      <c r="M1335" s="35"/>
      <c r="N1335" s="36"/>
      <c r="O1335" s="36"/>
      <c r="P1335" s="36"/>
      <c r="Q1335" s="36"/>
      <c r="R1335" s="36"/>
      <c r="S1335" s="37">
        <v>1</v>
      </c>
      <c r="T1335" s="37"/>
      <c r="U1335" s="36">
        <f t="shared" si="193"/>
        <v>6</v>
      </c>
    </row>
    <row r="1336" spans="1:21" s="71" customFormat="1" ht="19.5" customHeight="1" x14ac:dyDescent="0.45">
      <c r="A1336" s="30"/>
      <c r="B1336" s="77" t="s">
        <v>495</v>
      </c>
      <c r="C1336" s="36"/>
      <c r="D1336" s="35"/>
      <c r="E1336" s="35">
        <v>1</v>
      </c>
      <c r="F1336" s="35"/>
      <c r="G1336" s="35"/>
      <c r="H1336" s="35"/>
      <c r="I1336" s="35"/>
      <c r="J1336" s="35"/>
      <c r="K1336" s="35">
        <v>4</v>
      </c>
      <c r="L1336" s="35"/>
      <c r="M1336" s="35"/>
      <c r="N1336" s="36"/>
      <c r="O1336" s="36"/>
      <c r="P1336" s="36"/>
      <c r="Q1336" s="36"/>
      <c r="R1336" s="36"/>
      <c r="S1336" s="234">
        <v>0</v>
      </c>
      <c r="T1336" s="37"/>
      <c r="U1336" s="36">
        <f t="shared" si="193"/>
        <v>5</v>
      </c>
    </row>
    <row r="1337" spans="1:21" s="71" customFormat="1" ht="19.5" customHeight="1" x14ac:dyDescent="0.45">
      <c r="A1337" s="30"/>
      <c r="B1337" s="77" t="s">
        <v>494</v>
      </c>
      <c r="C1337" s="36"/>
      <c r="D1337" s="35"/>
      <c r="E1337" s="35">
        <v>1</v>
      </c>
      <c r="F1337" s="35"/>
      <c r="G1337" s="35"/>
      <c r="H1337" s="35"/>
      <c r="I1337" s="35"/>
      <c r="J1337" s="35"/>
      <c r="K1337" s="35">
        <v>4</v>
      </c>
      <c r="L1337" s="35"/>
      <c r="M1337" s="35"/>
      <c r="N1337" s="36"/>
      <c r="O1337" s="36"/>
      <c r="P1337" s="36"/>
      <c r="Q1337" s="36"/>
      <c r="R1337" s="36"/>
      <c r="S1337" s="37">
        <v>1</v>
      </c>
      <c r="T1337" s="37"/>
      <c r="U1337" s="36">
        <f t="shared" si="193"/>
        <v>6</v>
      </c>
    </row>
    <row r="1338" spans="1:21" s="71" customFormat="1" ht="19.5" customHeight="1" x14ac:dyDescent="0.45">
      <c r="A1338" s="30"/>
      <c r="B1338" s="77" t="s">
        <v>493</v>
      </c>
      <c r="C1338" s="36"/>
      <c r="D1338" s="35"/>
      <c r="E1338" s="35">
        <v>1</v>
      </c>
      <c r="F1338" s="35"/>
      <c r="G1338" s="35"/>
      <c r="H1338" s="35"/>
      <c r="I1338" s="35"/>
      <c r="J1338" s="35"/>
      <c r="K1338" s="35">
        <v>3</v>
      </c>
      <c r="L1338" s="35"/>
      <c r="M1338" s="35"/>
      <c r="N1338" s="36"/>
      <c r="O1338" s="36"/>
      <c r="P1338" s="36"/>
      <c r="Q1338" s="36"/>
      <c r="R1338" s="36"/>
      <c r="S1338" s="37">
        <v>1</v>
      </c>
      <c r="T1338" s="37"/>
      <c r="U1338" s="36">
        <f t="shared" si="193"/>
        <v>5</v>
      </c>
    </row>
    <row r="1339" spans="1:21" s="71" customFormat="1" ht="19.5" customHeight="1" x14ac:dyDescent="0.45">
      <c r="A1339" s="30"/>
      <c r="B1339" s="77" t="s">
        <v>492</v>
      </c>
      <c r="C1339" s="36"/>
      <c r="D1339" s="35"/>
      <c r="E1339" s="35">
        <v>1</v>
      </c>
      <c r="F1339" s="35"/>
      <c r="G1339" s="35"/>
      <c r="H1339" s="35"/>
      <c r="I1339" s="35"/>
      <c r="J1339" s="35"/>
      <c r="K1339" s="35">
        <v>4</v>
      </c>
      <c r="L1339" s="35"/>
      <c r="M1339" s="35"/>
      <c r="N1339" s="36"/>
      <c r="O1339" s="36"/>
      <c r="P1339" s="36"/>
      <c r="Q1339" s="36"/>
      <c r="R1339" s="36"/>
      <c r="S1339" s="37">
        <v>1</v>
      </c>
      <c r="T1339" s="37"/>
      <c r="U1339" s="36">
        <f t="shared" si="193"/>
        <v>6</v>
      </c>
    </row>
    <row r="1340" spans="1:21" s="71" customFormat="1" ht="19.5" customHeight="1" x14ac:dyDescent="0.45">
      <c r="A1340" s="30"/>
      <c r="B1340" s="77" t="s">
        <v>491</v>
      </c>
      <c r="C1340" s="36"/>
      <c r="D1340" s="36"/>
      <c r="E1340" s="35">
        <v>1</v>
      </c>
      <c r="F1340" s="36"/>
      <c r="G1340" s="36"/>
      <c r="H1340" s="36"/>
      <c r="I1340" s="36"/>
      <c r="J1340" s="36"/>
      <c r="K1340" s="36">
        <v>5</v>
      </c>
      <c r="L1340" s="36"/>
      <c r="M1340" s="36"/>
      <c r="N1340" s="36"/>
      <c r="O1340" s="36"/>
      <c r="P1340" s="36"/>
      <c r="Q1340" s="36"/>
      <c r="R1340" s="36"/>
      <c r="S1340" s="37">
        <v>1</v>
      </c>
      <c r="T1340" s="37"/>
      <c r="U1340" s="36">
        <f t="shared" si="193"/>
        <v>7</v>
      </c>
    </row>
    <row r="1341" spans="1:21" s="71" customFormat="1" ht="19.5" customHeight="1" x14ac:dyDescent="0.45">
      <c r="A1341" s="30"/>
      <c r="B1341" s="78"/>
      <c r="C1341" s="28"/>
      <c r="D1341" s="28"/>
      <c r="E1341" s="28"/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  <c r="R1341" s="28"/>
      <c r="S1341" s="33"/>
      <c r="T1341" s="33"/>
      <c r="U1341" s="28"/>
    </row>
    <row r="1342" spans="1:21" s="71" customFormat="1" ht="19.5" customHeight="1" x14ac:dyDescent="0.45">
      <c r="A1342" s="30"/>
      <c r="B1342" s="78"/>
      <c r="C1342" s="28"/>
      <c r="D1342" s="28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  <c r="R1342" s="28"/>
      <c r="S1342" s="33"/>
      <c r="T1342" s="33"/>
      <c r="U1342" s="28"/>
    </row>
    <row r="1343" spans="1:21" s="71" customFormat="1" ht="19.5" customHeight="1" x14ac:dyDescent="0.45">
      <c r="A1343" s="30"/>
      <c r="B1343" s="78"/>
      <c r="C1343" s="28"/>
      <c r="D1343" s="28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  <c r="R1343" s="28"/>
      <c r="S1343" s="33"/>
      <c r="T1343" s="33"/>
      <c r="U1343" s="28"/>
    </row>
    <row r="1344" spans="1:21" s="71" customFormat="1" ht="19.5" customHeight="1" x14ac:dyDescent="0.45">
      <c r="A1344" s="30"/>
      <c r="B1344" s="76" t="s">
        <v>490</v>
      </c>
      <c r="C1344" s="42">
        <f t="shared" ref="C1344:I1344" si="194">SUM(C1330:C1340)</f>
        <v>0</v>
      </c>
      <c r="D1344" s="42">
        <f t="shared" si="194"/>
        <v>0</v>
      </c>
      <c r="E1344" s="42">
        <f t="shared" si="194"/>
        <v>11</v>
      </c>
      <c r="F1344" s="42">
        <f t="shared" si="194"/>
        <v>0</v>
      </c>
      <c r="G1344" s="42">
        <f>SUM(G1330:G1340)</f>
        <v>0</v>
      </c>
      <c r="H1344" s="42">
        <f t="shared" si="194"/>
        <v>0</v>
      </c>
      <c r="I1344" s="42">
        <f t="shared" si="194"/>
        <v>0</v>
      </c>
      <c r="J1344" s="42">
        <f>SUM(J1330:J1340)</f>
        <v>4</v>
      </c>
      <c r="K1344" s="42">
        <f t="shared" ref="K1344:U1344" si="195">SUM(K1330:K1340)</f>
        <v>54</v>
      </c>
      <c r="L1344" s="42">
        <f t="shared" si="195"/>
        <v>0</v>
      </c>
      <c r="M1344" s="42">
        <f t="shared" si="195"/>
        <v>0</v>
      </c>
      <c r="N1344" s="42">
        <f t="shared" si="195"/>
        <v>0</v>
      </c>
      <c r="O1344" s="42">
        <f t="shared" si="195"/>
        <v>0</v>
      </c>
      <c r="P1344" s="42">
        <f t="shared" si="195"/>
        <v>0</v>
      </c>
      <c r="Q1344" s="42">
        <f t="shared" si="195"/>
        <v>0</v>
      </c>
      <c r="R1344" s="42">
        <f>SUM(R1330:R1340)</f>
        <v>0</v>
      </c>
      <c r="S1344" s="43">
        <f t="shared" si="195"/>
        <v>9</v>
      </c>
      <c r="T1344" s="43">
        <f t="shared" si="195"/>
        <v>0</v>
      </c>
      <c r="U1344" s="42">
        <f t="shared" si="195"/>
        <v>78</v>
      </c>
    </row>
    <row r="1345" spans="1:21" s="71" customFormat="1" ht="19.5" customHeight="1" x14ac:dyDescent="0.45">
      <c r="A1345" s="70"/>
      <c r="B1345" s="79" t="s">
        <v>169</v>
      </c>
      <c r="C1345" s="42">
        <f t="shared" ref="C1345:U1345" si="196">SUM(C1329+C1344)</f>
        <v>1</v>
      </c>
      <c r="D1345" s="42">
        <f t="shared" si="196"/>
        <v>0</v>
      </c>
      <c r="E1345" s="42">
        <f t="shared" si="196"/>
        <v>11</v>
      </c>
      <c r="F1345" s="42">
        <f t="shared" si="196"/>
        <v>0</v>
      </c>
      <c r="G1345" s="42">
        <f>SUM(G1329+G1344)</f>
        <v>0</v>
      </c>
      <c r="H1345" s="42">
        <f t="shared" si="196"/>
        <v>0</v>
      </c>
      <c r="I1345" s="42">
        <f t="shared" si="196"/>
        <v>0</v>
      </c>
      <c r="J1345" s="42">
        <f t="shared" si="196"/>
        <v>8</v>
      </c>
      <c r="K1345" s="42">
        <f t="shared" si="196"/>
        <v>72</v>
      </c>
      <c r="L1345" s="42">
        <f t="shared" si="196"/>
        <v>0</v>
      </c>
      <c r="M1345" s="42">
        <f t="shared" si="196"/>
        <v>0</v>
      </c>
      <c r="N1345" s="42">
        <f t="shared" si="196"/>
        <v>0</v>
      </c>
      <c r="O1345" s="42">
        <f t="shared" si="196"/>
        <v>0</v>
      </c>
      <c r="P1345" s="42">
        <f t="shared" si="196"/>
        <v>0</v>
      </c>
      <c r="Q1345" s="42">
        <f t="shared" si="196"/>
        <v>1</v>
      </c>
      <c r="R1345" s="42">
        <f>SUM(R1329+R1344)</f>
        <v>0</v>
      </c>
      <c r="S1345" s="43">
        <f t="shared" si="196"/>
        <v>11</v>
      </c>
      <c r="T1345" s="43">
        <f t="shared" si="196"/>
        <v>1</v>
      </c>
      <c r="U1345" s="42">
        <f t="shared" si="196"/>
        <v>105</v>
      </c>
    </row>
    <row r="1346" spans="1:21" s="71" customFormat="1" ht="19.5" customHeight="1" x14ac:dyDescent="0.45">
      <c r="A1346" s="80"/>
      <c r="B1346" s="81"/>
      <c r="C1346" s="49"/>
      <c r="D1346" s="49"/>
      <c r="E1346" s="49"/>
      <c r="F1346" s="49"/>
      <c r="G1346" s="49"/>
      <c r="H1346" s="49"/>
      <c r="I1346" s="49"/>
      <c r="J1346" s="49"/>
      <c r="K1346" s="49"/>
      <c r="L1346" s="49"/>
      <c r="M1346" s="49"/>
      <c r="N1346" s="49"/>
      <c r="O1346" s="49"/>
      <c r="P1346" s="49"/>
      <c r="Q1346" s="49"/>
      <c r="R1346" s="49"/>
      <c r="S1346" s="51"/>
      <c r="T1346" s="51"/>
      <c r="U1346" s="49"/>
    </row>
    <row r="1347" spans="1:21" s="71" customFormat="1" ht="19.5" customHeight="1" x14ac:dyDescent="0.45">
      <c r="A1347" s="168"/>
      <c r="B1347" s="82"/>
      <c r="C1347" s="45"/>
      <c r="D1347" s="45"/>
      <c r="E1347" s="45"/>
      <c r="F1347" s="45"/>
      <c r="G1347" s="45"/>
      <c r="H1347" s="45"/>
      <c r="I1347" s="45"/>
      <c r="J1347" s="45"/>
      <c r="K1347" s="45"/>
      <c r="L1347" s="45"/>
      <c r="M1347" s="45"/>
      <c r="N1347" s="45"/>
      <c r="O1347" s="45"/>
      <c r="P1347" s="45"/>
      <c r="Q1347" s="45"/>
      <c r="R1347" s="45"/>
      <c r="S1347" s="47"/>
      <c r="T1347" s="47"/>
      <c r="U1347" s="45"/>
    </row>
    <row r="1348" spans="1:21" s="71" customFormat="1" ht="19.5" customHeight="1" x14ac:dyDescent="0.45">
      <c r="A1348" s="168"/>
      <c r="B1348" s="82"/>
      <c r="C1348" s="45"/>
      <c r="D1348" s="45"/>
      <c r="E1348" s="45"/>
      <c r="F1348" s="45"/>
      <c r="G1348" s="45"/>
      <c r="H1348" s="45"/>
      <c r="I1348" s="45"/>
      <c r="J1348" s="45"/>
      <c r="K1348" s="45"/>
      <c r="L1348" s="45"/>
      <c r="M1348" s="45"/>
      <c r="N1348" s="45"/>
      <c r="O1348" s="45"/>
      <c r="P1348" s="45"/>
      <c r="Q1348" s="45"/>
      <c r="R1348" s="45"/>
      <c r="S1348" s="47"/>
      <c r="T1348" s="47"/>
      <c r="U1348" s="45"/>
    </row>
    <row r="1349" spans="1:21" s="71" customFormat="1" ht="19.5" customHeight="1" x14ac:dyDescent="0.45">
      <c r="A1349" s="168"/>
      <c r="B1349" s="82"/>
      <c r="C1349" s="45"/>
      <c r="D1349" s="45"/>
      <c r="E1349" s="45"/>
      <c r="F1349" s="45"/>
      <c r="G1349" s="45"/>
      <c r="H1349" s="45"/>
      <c r="I1349" s="45"/>
      <c r="J1349" s="45"/>
      <c r="K1349" s="45"/>
      <c r="L1349" s="45"/>
      <c r="M1349" s="45"/>
      <c r="N1349" s="45"/>
      <c r="O1349" s="45"/>
      <c r="P1349" s="45"/>
      <c r="Q1349" s="45"/>
      <c r="R1349" s="45"/>
      <c r="S1349" s="47"/>
      <c r="T1349" s="47"/>
      <c r="U1349" s="45"/>
    </row>
    <row r="1350" spans="1:21" s="71" customFormat="1" ht="19.5" customHeight="1" x14ac:dyDescent="0.45">
      <c r="A1350" s="168"/>
      <c r="B1350" s="82"/>
      <c r="C1350" s="45"/>
      <c r="D1350" s="45"/>
      <c r="E1350" s="45"/>
      <c r="F1350" s="45"/>
      <c r="G1350" s="45"/>
      <c r="H1350" s="45"/>
      <c r="I1350" s="45"/>
      <c r="J1350" s="45"/>
      <c r="K1350" s="45"/>
      <c r="L1350" s="45"/>
      <c r="M1350" s="45"/>
      <c r="N1350" s="45"/>
      <c r="O1350" s="45"/>
      <c r="P1350" s="45"/>
      <c r="Q1350" s="45"/>
      <c r="R1350" s="45"/>
      <c r="S1350" s="47"/>
      <c r="T1350" s="47"/>
      <c r="U1350" s="45"/>
    </row>
    <row r="1351" spans="1:21" s="71" customFormat="1" ht="19.5" customHeight="1" x14ac:dyDescent="0.45">
      <c r="A1351" s="168"/>
      <c r="B1351" s="82"/>
      <c r="C1351" s="45"/>
      <c r="D1351" s="45"/>
      <c r="E1351" s="45"/>
      <c r="F1351" s="45"/>
      <c r="G1351" s="45"/>
      <c r="H1351" s="45"/>
      <c r="I1351" s="45"/>
      <c r="J1351" s="45"/>
      <c r="K1351" s="45"/>
      <c r="L1351" s="45"/>
      <c r="M1351" s="45"/>
      <c r="N1351" s="45"/>
      <c r="O1351" s="45"/>
      <c r="P1351" s="45"/>
      <c r="Q1351" s="45"/>
      <c r="R1351" s="45"/>
      <c r="S1351" s="47"/>
      <c r="T1351" s="47"/>
      <c r="U1351" s="45"/>
    </row>
    <row r="1352" spans="1:21" s="71" customFormat="1" ht="19.5" customHeight="1" x14ac:dyDescent="0.45">
      <c r="A1352" s="30"/>
      <c r="B1352" s="78"/>
      <c r="C1352" s="28"/>
      <c r="D1352" s="28"/>
      <c r="E1352" s="28"/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  <c r="R1352" s="28"/>
      <c r="S1352" s="33"/>
      <c r="T1352" s="33"/>
      <c r="U1352" s="28"/>
    </row>
    <row r="1353" spans="1:21" s="71" customFormat="1" ht="19.5" customHeight="1" x14ac:dyDescent="0.45">
      <c r="A1353" s="30">
        <v>52</v>
      </c>
      <c r="B1353" s="76" t="s">
        <v>489</v>
      </c>
      <c r="C1353" s="28">
        <v>1</v>
      </c>
      <c r="D1353" s="28"/>
      <c r="E1353" s="28"/>
      <c r="F1353" s="28"/>
      <c r="G1353" s="28"/>
      <c r="H1353" s="28"/>
      <c r="I1353" s="28"/>
      <c r="J1353" s="28">
        <v>4</v>
      </c>
      <c r="K1353" s="28">
        <v>16</v>
      </c>
      <c r="L1353" s="28"/>
      <c r="M1353" s="28"/>
      <c r="N1353" s="28"/>
      <c r="O1353" s="28"/>
      <c r="P1353" s="28"/>
      <c r="Q1353" s="28">
        <v>1</v>
      </c>
      <c r="R1353" s="28"/>
      <c r="S1353" s="33">
        <v>2</v>
      </c>
      <c r="T1353" s="33">
        <v>2</v>
      </c>
      <c r="U1353" s="28">
        <f t="shared" ref="U1353:U1366" si="197">SUM(C1353:T1353)</f>
        <v>26</v>
      </c>
    </row>
    <row r="1354" spans="1:21" s="71" customFormat="1" ht="19.5" customHeight="1" x14ac:dyDescent="0.45">
      <c r="A1354" s="30"/>
      <c r="B1354" s="77" t="s">
        <v>488</v>
      </c>
      <c r="C1354" s="36"/>
      <c r="D1354" s="36"/>
      <c r="E1354" s="35">
        <v>1</v>
      </c>
      <c r="F1354" s="35"/>
      <c r="G1354" s="35"/>
      <c r="H1354" s="35"/>
      <c r="I1354" s="35"/>
      <c r="J1354" s="35">
        <v>1</v>
      </c>
      <c r="K1354" s="35">
        <v>12</v>
      </c>
      <c r="L1354" s="35"/>
      <c r="M1354" s="35"/>
      <c r="N1354" s="36"/>
      <c r="O1354" s="36"/>
      <c r="P1354" s="36"/>
      <c r="Q1354" s="36"/>
      <c r="R1354" s="36"/>
      <c r="S1354" s="37">
        <v>1</v>
      </c>
      <c r="T1354" s="37"/>
      <c r="U1354" s="36">
        <f t="shared" si="197"/>
        <v>15</v>
      </c>
    </row>
    <row r="1355" spans="1:21" s="71" customFormat="1" ht="19.5" customHeight="1" x14ac:dyDescent="0.45">
      <c r="A1355" s="30"/>
      <c r="B1355" s="77" t="s">
        <v>487</v>
      </c>
      <c r="C1355" s="36"/>
      <c r="D1355" s="36"/>
      <c r="E1355" s="35">
        <v>1</v>
      </c>
      <c r="F1355" s="35"/>
      <c r="G1355" s="35"/>
      <c r="H1355" s="35"/>
      <c r="I1355" s="35"/>
      <c r="J1355" s="35"/>
      <c r="K1355" s="35">
        <v>6</v>
      </c>
      <c r="L1355" s="35"/>
      <c r="M1355" s="35"/>
      <c r="N1355" s="36"/>
      <c r="O1355" s="36"/>
      <c r="P1355" s="36"/>
      <c r="Q1355" s="36"/>
      <c r="R1355" s="36"/>
      <c r="S1355" s="37">
        <v>1</v>
      </c>
      <c r="T1355" s="37"/>
      <c r="U1355" s="36">
        <f t="shared" si="197"/>
        <v>8</v>
      </c>
    </row>
    <row r="1356" spans="1:21" s="71" customFormat="1" ht="19.5" customHeight="1" x14ac:dyDescent="0.45">
      <c r="A1356" s="30"/>
      <c r="B1356" s="77" t="s">
        <v>486</v>
      </c>
      <c r="C1356" s="36"/>
      <c r="D1356" s="36"/>
      <c r="E1356" s="35">
        <v>1</v>
      </c>
      <c r="F1356" s="35"/>
      <c r="G1356" s="35"/>
      <c r="H1356" s="35"/>
      <c r="I1356" s="35"/>
      <c r="J1356" s="35"/>
      <c r="K1356" s="35">
        <v>6</v>
      </c>
      <c r="L1356" s="35"/>
      <c r="M1356" s="35"/>
      <c r="N1356" s="36"/>
      <c r="O1356" s="36"/>
      <c r="P1356" s="36"/>
      <c r="Q1356" s="36"/>
      <c r="R1356" s="36"/>
      <c r="S1356" s="37">
        <v>1</v>
      </c>
      <c r="T1356" s="37"/>
      <c r="U1356" s="36">
        <f t="shared" si="197"/>
        <v>8</v>
      </c>
    </row>
    <row r="1357" spans="1:21" s="71" customFormat="1" ht="19.5" customHeight="1" x14ac:dyDescent="0.45">
      <c r="A1357" s="30"/>
      <c r="B1357" s="77" t="s">
        <v>485</v>
      </c>
      <c r="C1357" s="36"/>
      <c r="D1357" s="36"/>
      <c r="E1357" s="35">
        <v>1</v>
      </c>
      <c r="F1357" s="35"/>
      <c r="G1357" s="35"/>
      <c r="H1357" s="35"/>
      <c r="I1357" s="35"/>
      <c r="J1357" s="35"/>
      <c r="K1357" s="35">
        <v>5</v>
      </c>
      <c r="L1357" s="35"/>
      <c r="M1357" s="36"/>
      <c r="N1357" s="36"/>
      <c r="O1357" s="36"/>
      <c r="P1357" s="36"/>
      <c r="Q1357" s="36"/>
      <c r="R1357" s="36"/>
      <c r="S1357" s="37">
        <v>1</v>
      </c>
      <c r="T1357" s="37"/>
      <c r="U1357" s="36">
        <f t="shared" si="197"/>
        <v>7</v>
      </c>
    </row>
    <row r="1358" spans="1:21" s="71" customFormat="1" ht="19.5" customHeight="1" x14ac:dyDescent="0.45">
      <c r="A1358" s="30"/>
      <c r="B1358" s="77" t="s">
        <v>484</v>
      </c>
      <c r="C1358" s="36"/>
      <c r="D1358" s="36"/>
      <c r="E1358" s="35">
        <v>1</v>
      </c>
      <c r="F1358" s="35"/>
      <c r="G1358" s="35"/>
      <c r="H1358" s="35"/>
      <c r="I1358" s="35"/>
      <c r="J1358" s="35"/>
      <c r="K1358" s="35">
        <v>4</v>
      </c>
      <c r="L1358" s="35"/>
      <c r="M1358" s="35"/>
      <c r="N1358" s="36"/>
      <c r="O1358" s="36"/>
      <c r="P1358" s="36"/>
      <c r="Q1358" s="36"/>
      <c r="R1358" s="36"/>
      <c r="S1358" s="37">
        <v>1</v>
      </c>
      <c r="T1358" s="37"/>
      <c r="U1358" s="36">
        <f t="shared" si="197"/>
        <v>6</v>
      </c>
    </row>
    <row r="1359" spans="1:21" s="71" customFormat="1" ht="19.5" customHeight="1" x14ac:dyDescent="0.45">
      <c r="A1359" s="30"/>
      <c r="B1359" s="77" t="s">
        <v>483</v>
      </c>
      <c r="C1359" s="36"/>
      <c r="D1359" s="36"/>
      <c r="E1359" s="36">
        <v>1</v>
      </c>
      <c r="F1359" s="36"/>
      <c r="G1359" s="36"/>
      <c r="H1359" s="36"/>
      <c r="I1359" s="36"/>
      <c r="J1359" s="36">
        <v>1</v>
      </c>
      <c r="K1359" s="36">
        <v>5</v>
      </c>
      <c r="L1359" s="36"/>
      <c r="M1359" s="36"/>
      <c r="N1359" s="36"/>
      <c r="O1359" s="36"/>
      <c r="P1359" s="36"/>
      <c r="Q1359" s="36"/>
      <c r="R1359" s="36"/>
      <c r="S1359" s="37">
        <v>1</v>
      </c>
      <c r="T1359" s="37"/>
      <c r="U1359" s="36">
        <f t="shared" si="197"/>
        <v>8</v>
      </c>
    </row>
    <row r="1360" spans="1:21" s="71" customFormat="1" ht="19.5" customHeight="1" x14ac:dyDescent="0.45">
      <c r="A1360" s="30"/>
      <c r="B1360" s="77" t="s">
        <v>482</v>
      </c>
      <c r="C1360" s="36"/>
      <c r="D1360" s="36"/>
      <c r="E1360" s="36">
        <v>1</v>
      </c>
      <c r="F1360" s="36"/>
      <c r="G1360" s="36"/>
      <c r="H1360" s="36"/>
      <c r="I1360" s="36"/>
      <c r="J1360" s="36">
        <v>1</v>
      </c>
      <c r="K1360" s="35">
        <v>3</v>
      </c>
      <c r="L1360" s="35"/>
      <c r="M1360" s="35">
        <v>0</v>
      </c>
      <c r="N1360" s="36"/>
      <c r="O1360" s="36"/>
      <c r="P1360" s="36"/>
      <c r="Q1360" s="36"/>
      <c r="R1360" s="36"/>
      <c r="S1360" s="37">
        <v>1</v>
      </c>
      <c r="T1360" s="37"/>
      <c r="U1360" s="36">
        <f t="shared" si="197"/>
        <v>6</v>
      </c>
    </row>
    <row r="1361" spans="1:21" s="71" customFormat="1" ht="19.5" customHeight="1" x14ac:dyDescent="0.45">
      <c r="A1361" s="30"/>
      <c r="B1361" s="77" t="s">
        <v>481</v>
      </c>
      <c r="C1361" s="36"/>
      <c r="D1361" s="36"/>
      <c r="E1361" s="36">
        <v>1</v>
      </c>
      <c r="F1361" s="36"/>
      <c r="G1361" s="36"/>
      <c r="H1361" s="36"/>
      <c r="I1361" s="36"/>
      <c r="J1361" s="36"/>
      <c r="K1361" s="35">
        <v>4</v>
      </c>
      <c r="L1361" s="35"/>
      <c r="M1361" s="35"/>
      <c r="N1361" s="36"/>
      <c r="O1361" s="36"/>
      <c r="P1361" s="36"/>
      <c r="Q1361" s="36"/>
      <c r="R1361" s="36"/>
      <c r="S1361" s="37"/>
      <c r="T1361" s="37"/>
      <c r="U1361" s="36">
        <f t="shared" si="197"/>
        <v>5</v>
      </c>
    </row>
    <row r="1362" spans="1:21" s="71" customFormat="1" ht="19.5" customHeight="1" x14ac:dyDescent="0.45">
      <c r="A1362" s="30"/>
      <c r="B1362" s="77" t="s">
        <v>480</v>
      </c>
      <c r="C1362" s="36"/>
      <c r="D1362" s="36"/>
      <c r="E1362" s="36">
        <v>1</v>
      </c>
      <c r="F1362" s="36"/>
      <c r="G1362" s="36"/>
      <c r="H1362" s="36"/>
      <c r="I1362" s="36"/>
      <c r="J1362" s="36">
        <v>1</v>
      </c>
      <c r="K1362" s="35">
        <v>6</v>
      </c>
      <c r="L1362" s="35"/>
      <c r="M1362" s="35"/>
      <c r="N1362" s="36"/>
      <c r="O1362" s="36"/>
      <c r="P1362" s="36"/>
      <c r="Q1362" s="36"/>
      <c r="R1362" s="36"/>
      <c r="S1362" s="37">
        <v>1</v>
      </c>
      <c r="T1362" s="37"/>
      <c r="U1362" s="36">
        <f t="shared" si="197"/>
        <v>9</v>
      </c>
    </row>
    <row r="1363" spans="1:21" s="71" customFormat="1" ht="19.5" customHeight="1" x14ac:dyDescent="0.45">
      <c r="A1363" s="30"/>
      <c r="B1363" s="77" t="s">
        <v>479</v>
      </c>
      <c r="C1363" s="36"/>
      <c r="D1363" s="36"/>
      <c r="E1363" s="36">
        <v>1</v>
      </c>
      <c r="F1363" s="36"/>
      <c r="G1363" s="36"/>
      <c r="H1363" s="36"/>
      <c r="I1363" s="36"/>
      <c r="J1363" s="36">
        <v>1</v>
      </c>
      <c r="K1363" s="35">
        <v>5</v>
      </c>
      <c r="L1363" s="35"/>
      <c r="M1363" s="35"/>
      <c r="N1363" s="36"/>
      <c r="O1363" s="36"/>
      <c r="P1363" s="36"/>
      <c r="Q1363" s="36"/>
      <c r="R1363" s="36"/>
      <c r="S1363" s="37">
        <v>1</v>
      </c>
      <c r="T1363" s="37"/>
      <c r="U1363" s="36">
        <f t="shared" si="197"/>
        <v>8</v>
      </c>
    </row>
    <row r="1364" spans="1:21" s="71" customFormat="1" ht="19.5" customHeight="1" x14ac:dyDescent="0.45">
      <c r="A1364" s="30"/>
      <c r="B1364" s="77" t="s">
        <v>478</v>
      </c>
      <c r="C1364" s="36"/>
      <c r="D1364" s="36"/>
      <c r="E1364" s="36">
        <v>1</v>
      </c>
      <c r="F1364" s="36"/>
      <c r="G1364" s="36"/>
      <c r="H1364" s="36"/>
      <c r="I1364" s="36"/>
      <c r="J1364" s="36"/>
      <c r="K1364" s="35">
        <v>4</v>
      </c>
      <c r="L1364" s="35"/>
      <c r="M1364" s="35"/>
      <c r="N1364" s="36"/>
      <c r="O1364" s="36"/>
      <c r="P1364" s="36"/>
      <c r="Q1364" s="36"/>
      <c r="R1364" s="36"/>
      <c r="S1364" s="37">
        <v>1</v>
      </c>
      <c r="T1364" s="37"/>
      <c r="U1364" s="36">
        <f t="shared" si="197"/>
        <v>6</v>
      </c>
    </row>
    <row r="1365" spans="1:21" s="71" customFormat="1" ht="19.5" customHeight="1" x14ac:dyDescent="0.45">
      <c r="A1365" s="30"/>
      <c r="B1365" s="77" t="s">
        <v>477</v>
      </c>
      <c r="C1365" s="36"/>
      <c r="D1365" s="36"/>
      <c r="E1365" s="36">
        <v>1</v>
      </c>
      <c r="F1365" s="36"/>
      <c r="G1365" s="36"/>
      <c r="H1365" s="36"/>
      <c r="I1365" s="36"/>
      <c r="J1365" s="36"/>
      <c r="K1365" s="35">
        <v>5</v>
      </c>
      <c r="L1365" s="35"/>
      <c r="M1365" s="35"/>
      <c r="N1365" s="36"/>
      <c r="O1365" s="36"/>
      <c r="P1365" s="36"/>
      <c r="Q1365" s="36"/>
      <c r="R1365" s="36"/>
      <c r="S1365" s="37">
        <v>1</v>
      </c>
      <c r="T1365" s="37"/>
      <c r="U1365" s="36">
        <f t="shared" si="197"/>
        <v>7</v>
      </c>
    </row>
    <row r="1366" spans="1:21" s="71" customFormat="1" ht="19.5" customHeight="1" x14ac:dyDescent="0.45">
      <c r="A1366" s="30"/>
      <c r="B1366" s="77" t="s">
        <v>476</v>
      </c>
      <c r="C1366" s="36"/>
      <c r="D1366" s="36"/>
      <c r="E1366" s="36">
        <v>1</v>
      </c>
      <c r="F1366" s="36"/>
      <c r="G1366" s="36"/>
      <c r="H1366" s="36"/>
      <c r="I1366" s="36"/>
      <c r="J1366" s="36"/>
      <c r="K1366" s="36">
        <v>4</v>
      </c>
      <c r="L1366" s="36"/>
      <c r="M1366" s="36"/>
      <c r="N1366" s="36"/>
      <c r="O1366" s="36"/>
      <c r="P1366" s="36"/>
      <c r="Q1366" s="36"/>
      <c r="R1366" s="36"/>
      <c r="S1366" s="37">
        <v>1</v>
      </c>
      <c r="T1366" s="37"/>
      <c r="U1366" s="36">
        <f t="shared" si="197"/>
        <v>6</v>
      </c>
    </row>
    <row r="1367" spans="1:21" s="71" customFormat="1" ht="19.5" customHeight="1" x14ac:dyDescent="0.45">
      <c r="A1367" s="30"/>
      <c r="B1367" s="78"/>
      <c r="C1367" s="28"/>
      <c r="D1367" s="28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  <c r="R1367" s="28"/>
      <c r="S1367" s="33"/>
      <c r="T1367" s="33"/>
      <c r="U1367" s="28"/>
    </row>
    <row r="1368" spans="1:21" s="71" customFormat="1" ht="19.5" customHeight="1" x14ac:dyDescent="0.45">
      <c r="A1368" s="30"/>
      <c r="B1368" s="78"/>
      <c r="C1368" s="28"/>
      <c r="D1368" s="28"/>
      <c r="E1368" s="28"/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  <c r="Q1368" s="28"/>
      <c r="R1368" s="28"/>
      <c r="S1368" s="33"/>
      <c r="T1368" s="33"/>
      <c r="U1368" s="28"/>
    </row>
    <row r="1369" spans="1:21" s="71" customFormat="1" ht="19.5" customHeight="1" x14ac:dyDescent="0.45">
      <c r="A1369" s="30"/>
      <c r="B1369" s="78"/>
      <c r="C1369" s="28"/>
      <c r="D1369" s="28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  <c r="R1369" s="28"/>
      <c r="S1369" s="33"/>
      <c r="T1369" s="33"/>
      <c r="U1369" s="28"/>
    </row>
    <row r="1370" spans="1:21" s="71" customFormat="1" ht="19.5" customHeight="1" x14ac:dyDescent="0.45">
      <c r="A1370" s="30"/>
      <c r="B1370" s="78"/>
      <c r="C1370" s="28"/>
      <c r="D1370" s="28"/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  <c r="R1370" s="28"/>
      <c r="S1370" s="33"/>
      <c r="T1370" s="33"/>
      <c r="U1370" s="28"/>
    </row>
    <row r="1371" spans="1:21" s="71" customFormat="1" ht="19.5" customHeight="1" x14ac:dyDescent="0.45">
      <c r="A1371" s="30"/>
      <c r="B1371" s="76" t="s">
        <v>344</v>
      </c>
      <c r="C1371" s="42">
        <f t="shared" ref="C1371:I1371" si="198">SUM(C1354:C1366)</f>
        <v>0</v>
      </c>
      <c r="D1371" s="42">
        <f t="shared" si="198"/>
        <v>0</v>
      </c>
      <c r="E1371" s="42">
        <f t="shared" si="198"/>
        <v>13</v>
      </c>
      <c r="F1371" s="42">
        <f t="shared" si="198"/>
        <v>0</v>
      </c>
      <c r="G1371" s="42">
        <f>SUM(G1354:G1366)</f>
        <v>0</v>
      </c>
      <c r="H1371" s="42">
        <f t="shared" si="198"/>
        <v>0</v>
      </c>
      <c r="I1371" s="42">
        <f t="shared" si="198"/>
        <v>0</v>
      </c>
      <c r="J1371" s="42">
        <f>SUM(J1354:J1366)</f>
        <v>5</v>
      </c>
      <c r="K1371" s="42">
        <f t="shared" ref="K1371:U1371" si="199">SUM(K1354:K1366)</f>
        <v>69</v>
      </c>
      <c r="L1371" s="42">
        <f t="shared" si="199"/>
        <v>0</v>
      </c>
      <c r="M1371" s="42">
        <f t="shared" si="199"/>
        <v>0</v>
      </c>
      <c r="N1371" s="42">
        <f t="shared" si="199"/>
        <v>0</v>
      </c>
      <c r="O1371" s="42">
        <f t="shared" si="199"/>
        <v>0</v>
      </c>
      <c r="P1371" s="42">
        <f t="shared" si="199"/>
        <v>0</v>
      </c>
      <c r="Q1371" s="42">
        <f t="shared" si="199"/>
        <v>0</v>
      </c>
      <c r="R1371" s="42">
        <f>SUM(R1354:R1366)</f>
        <v>0</v>
      </c>
      <c r="S1371" s="43">
        <f t="shared" si="199"/>
        <v>12</v>
      </c>
      <c r="T1371" s="43">
        <f t="shared" si="199"/>
        <v>0</v>
      </c>
      <c r="U1371" s="42">
        <f t="shared" si="199"/>
        <v>99</v>
      </c>
    </row>
    <row r="1372" spans="1:21" s="71" customFormat="1" ht="19.5" customHeight="1" x14ac:dyDescent="0.45">
      <c r="A1372" s="70"/>
      <c r="B1372" s="79" t="s">
        <v>169</v>
      </c>
      <c r="C1372" s="42">
        <f t="shared" ref="C1372:U1372" si="200">SUM(C1353+C1371)</f>
        <v>1</v>
      </c>
      <c r="D1372" s="42">
        <f t="shared" si="200"/>
        <v>0</v>
      </c>
      <c r="E1372" s="42">
        <f t="shared" si="200"/>
        <v>13</v>
      </c>
      <c r="F1372" s="42">
        <f t="shared" si="200"/>
        <v>0</v>
      </c>
      <c r="G1372" s="42">
        <f>SUM(G1353+G1371)</f>
        <v>0</v>
      </c>
      <c r="H1372" s="42">
        <f t="shared" si="200"/>
        <v>0</v>
      </c>
      <c r="I1372" s="42">
        <f t="shared" si="200"/>
        <v>0</v>
      </c>
      <c r="J1372" s="42">
        <f t="shared" si="200"/>
        <v>9</v>
      </c>
      <c r="K1372" s="42">
        <f t="shared" si="200"/>
        <v>85</v>
      </c>
      <c r="L1372" s="42">
        <f t="shared" si="200"/>
        <v>0</v>
      </c>
      <c r="M1372" s="42">
        <f t="shared" si="200"/>
        <v>0</v>
      </c>
      <c r="N1372" s="42">
        <f t="shared" si="200"/>
        <v>0</v>
      </c>
      <c r="O1372" s="42">
        <f t="shared" si="200"/>
        <v>0</v>
      </c>
      <c r="P1372" s="42">
        <f t="shared" si="200"/>
        <v>0</v>
      </c>
      <c r="Q1372" s="42">
        <f t="shared" si="200"/>
        <v>1</v>
      </c>
      <c r="R1372" s="42">
        <f>SUM(R1353+R1371)</f>
        <v>0</v>
      </c>
      <c r="S1372" s="43">
        <f t="shared" si="200"/>
        <v>14</v>
      </c>
      <c r="T1372" s="43">
        <f t="shared" si="200"/>
        <v>2</v>
      </c>
      <c r="U1372" s="42">
        <f t="shared" si="200"/>
        <v>125</v>
      </c>
    </row>
    <row r="1373" spans="1:21" s="71" customFormat="1" ht="19.5" customHeight="1" x14ac:dyDescent="0.45">
      <c r="A1373" s="80"/>
      <c r="B1373" s="81"/>
      <c r="C1373" s="49"/>
      <c r="D1373" s="49"/>
      <c r="E1373" s="49"/>
      <c r="F1373" s="49"/>
      <c r="G1373" s="49"/>
      <c r="H1373" s="49"/>
      <c r="I1373" s="49"/>
      <c r="J1373" s="49"/>
      <c r="K1373" s="49"/>
      <c r="L1373" s="49"/>
      <c r="M1373" s="49"/>
      <c r="N1373" s="49"/>
      <c r="O1373" s="49"/>
      <c r="P1373" s="49"/>
      <c r="Q1373" s="49"/>
      <c r="R1373" s="49"/>
      <c r="S1373" s="51"/>
      <c r="T1373" s="51"/>
      <c r="U1373" s="49"/>
    </row>
    <row r="1374" spans="1:21" s="71" customFormat="1" ht="19.5" customHeight="1" x14ac:dyDescent="0.45">
      <c r="A1374" s="168"/>
      <c r="B1374" s="82"/>
      <c r="C1374" s="45"/>
      <c r="D1374" s="45"/>
      <c r="E1374" s="45"/>
      <c r="F1374" s="45"/>
      <c r="G1374" s="45"/>
      <c r="H1374" s="45"/>
      <c r="I1374" s="45"/>
      <c r="J1374" s="45"/>
      <c r="K1374" s="45"/>
      <c r="L1374" s="45"/>
      <c r="M1374" s="45"/>
      <c r="N1374" s="45"/>
      <c r="O1374" s="45"/>
      <c r="P1374" s="45"/>
      <c r="Q1374" s="45"/>
      <c r="R1374" s="45"/>
      <c r="S1374" s="47"/>
      <c r="T1374" s="47"/>
      <c r="U1374" s="45"/>
    </row>
    <row r="1375" spans="1:21" s="71" customFormat="1" ht="19.5" customHeight="1" x14ac:dyDescent="0.45">
      <c r="A1375" s="168"/>
      <c r="B1375" s="82"/>
      <c r="C1375" s="45"/>
      <c r="D1375" s="45"/>
      <c r="E1375" s="45"/>
      <c r="F1375" s="45"/>
      <c r="G1375" s="45"/>
      <c r="H1375" s="45"/>
      <c r="I1375" s="45"/>
      <c r="J1375" s="45"/>
      <c r="K1375" s="45"/>
      <c r="L1375" s="45"/>
      <c r="M1375" s="45"/>
      <c r="N1375" s="45"/>
      <c r="O1375" s="45"/>
      <c r="P1375" s="45"/>
      <c r="Q1375" s="45"/>
      <c r="R1375" s="45"/>
      <c r="S1375" s="47"/>
      <c r="T1375" s="47"/>
      <c r="U1375" s="45"/>
    </row>
    <row r="1376" spans="1:21" s="71" customFormat="1" ht="19.5" customHeight="1" x14ac:dyDescent="0.45">
      <c r="A1376" s="30"/>
      <c r="B1376" s="78"/>
      <c r="C1376" s="28"/>
      <c r="D1376" s="28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  <c r="R1376" s="28"/>
      <c r="S1376" s="33"/>
      <c r="T1376" s="33"/>
      <c r="U1376" s="28"/>
    </row>
    <row r="1377" spans="1:21" s="71" customFormat="1" ht="19.5" customHeight="1" x14ac:dyDescent="0.45">
      <c r="A1377" s="30">
        <v>53</v>
      </c>
      <c r="B1377" s="76" t="s">
        <v>475</v>
      </c>
      <c r="C1377" s="28">
        <v>1</v>
      </c>
      <c r="D1377" s="32"/>
      <c r="E1377" s="32"/>
      <c r="F1377" s="32"/>
      <c r="G1377" s="32"/>
      <c r="H1377" s="32"/>
      <c r="I1377" s="32"/>
      <c r="J1377" s="32">
        <v>4</v>
      </c>
      <c r="K1377" s="32">
        <v>16</v>
      </c>
      <c r="L1377" s="32"/>
      <c r="M1377" s="32"/>
      <c r="N1377" s="32"/>
      <c r="O1377" s="32"/>
      <c r="P1377" s="32"/>
      <c r="Q1377" s="28">
        <v>1</v>
      </c>
      <c r="R1377" s="28"/>
      <c r="S1377" s="33">
        <v>3</v>
      </c>
      <c r="T1377" s="33">
        <v>1</v>
      </c>
      <c r="U1377" s="28">
        <f t="shared" ref="U1377:U1385" si="201">SUM(C1377:T1377)</f>
        <v>26</v>
      </c>
    </row>
    <row r="1378" spans="1:21" s="71" customFormat="1" ht="19.5" customHeight="1" x14ac:dyDescent="0.45">
      <c r="A1378" s="30"/>
      <c r="B1378" s="77" t="s">
        <v>474</v>
      </c>
      <c r="C1378" s="36"/>
      <c r="D1378" s="35"/>
      <c r="E1378" s="35">
        <v>1</v>
      </c>
      <c r="F1378" s="35"/>
      <c r="G1378" s="35"/>
      <c r="H1378" s="35"/>
      <c r="I1378" s="35"/>
      <c r="J1378" s="35">
        <v>1</v>
      </c>
      <c r="K1378" s="35">
        <v>11</v>
      </c>
      <c r="L1378" s="35"/>
      <c r="M1378" s="35"/>
      <c r="N1378" s="35"/>
      <c r="O1378" s="35"/>
      <c r="P1378" s="35"/>
      <c r="Q1378" s="36"/>
      <c r="R1378" s="36"/>
      <c r="S1378" s="37">
        <v>1</v>
      </c>
      <c r="T1378" s="37"/>
      <c r="U1378" s="36">
        <f t="shared" si="201"/>
        <v>14</v>
      </c>
    </row>
    <row r="1379" spans="1:21" s="71" customFormat="1" ht="19.5" customHeight="1" x14ac:dyDescent="0.45">
      <c r="A1379" s="30"/>
      <c r="B1379" s="77" t="s">
        <v>473</v>
      </c>
      <c r="C1379" s="36"/>
      <c r="D1379" s="35"/>
      <c r="E1379" s="35">
        <v>1</v>
      </c>
      <c r="F1379" s="35"/>
      <c r="G1379" s="35"/>
      <c r="H1379" s="35"/>
      <c r="I1379" s="35"/>
      <c r="J1379" s="35"/>
      <c r="K1379" s="35">
        <v>4</v>
      </c>
      <c r="L1379" s="35"/>
      <c r="M1379" s="35"/>
      <c r="N1379" s="231">
        <v>0</v>
      </c>
      <c r="O1379" s="35"/>
      <c r="P1379" s="35"/>
      <c r="Q1379" s="36"/>
      <c r="R1379" s="36"/>
      <c r="S1379" s="37"/>
      <c r="T1379" s="37"/>
      <c r="U1379" s="36">
        <f t="shared" si="201"/>
        <v>5</v>
      </c>
    </row>
    <row r="1380" spans="1:21" s="71" customFormat="1" ht="19.5" customHeight="1" x14ac:dyDescent="0.45">
      <c r="A1380" s="30"/>
      <c r="B1380" s="77" t="s">
        <v>472</v>
      </c>
      <c r="C1380" s="36"/>
      <c r="D1380" s="35"/>
      <c r="E1380" s="35">
        <v>1</v>
      </c>
      <c r="F1380" s="35"/>
      <c r="G1380" s="35"/>
      <c r="H1380" s="35"/>
      <c r="I1380" s="35"/>
      <c r="J1380" s="35">
        <v>1</v>
      </c>
      <c r="K1380" s="35">
        <v>4</v>
      </c>
      <c r="L1380" s="35"/>
      <c r="M1380" s="35"/>
      <c r="N1380" s="35"/>
      <c r="O1380" s="35"/>
      <c r="P1380" s="35"/>
      <c r="Q1380" s="36"/>
      <c r="R1380" s="36"/>
      <c r="S1380" s="37"/>
      <c r="T1380" s="37"/>
      <c r="U1380" s="36">
        <f t="shared" si="201"/>
        <v>6</v>
      </c>
    </row>
    <row r="1381" spans="1:21" s="71" customFormat="1" ht="19.5" customHeight="1" x14ac:dyDescent="0.45">
      <c r="A1381" s="30"/>
      <c r="B1381" s="77" t="s">
        <v>471</v>
      </c>
      <c r="C1381" s="36"/>
      <c r="D1381" s="35"/>
      <c r="E1381" s="35">
        <v>1</v>
      </c>
      <c r="F1381" s="35"/>
      <c r="G1381" s="35"/>
      <c r="H1381" s="35"/>
      <c r="I1381" s="35"/>
      <c r="J1381" s="35"/>
      <c r="K1381" s="35">
        <v>5</v>
      </c>
      <c r="L1381" s="35"/>
      <c r="M1381" s="35"/>
      <c r="N1381" s="35">
        <v>1</v>
      </c>
      <c r="O1381" s="35"/>
      <c r="P1381" s="35"/>
      <c r="Q1381" s="36"/>
      <c r="R1381" s="36"/>
      <c r="S1381" s="37">
        <v>1</v>
      </c>
      <c r="T1381" s="37"/>
      <c r="U1381" s="36">
        <f t="shared" si="201"/>
        <v>8</v>
      </c>
    </row>
    <row r="1382" spans="1:21" s="71" customFormat="1" ht="19.5" customHeight="1" x14ac:dyDescent="0.45">
      <c r="A1382" s="30"/>
      <c r="B1382" s="77" t="s">
        <v>470</v>
      </c>
      <c r="C1382" s="36"/>
      <c r="D1382" s="35"/>
      <c r="E1382" s="35">
        <v>1</v>
      </c>
      <c r="F1382" s="35"/>
      <c r="G1382" s="35"/>
      <c r="H1382" s="35"/>
      <c r="I1382" s="35"/>
      <c r="J1382" s="35">
        <v>1</v>
      </c>
      <c r="K1382" s="35">
        <v>8</v>
      </c>
      <c r="L1382" s="35"/>
      <c r="M1382" s="35"/>
      <c r="N1382" s="35"/>
      <c r="O1382" s="35"/>
      <c r="P1382" s="35"/>
      <c r="Q1382" s="36"/>
      <c r="R1382" s="36"/>
      <c r="S1382" s="37">
        <v>1</v>
      </c>
      <c r="T1382" s="37"/>
      <c r="U1382" s="36">
        <f t="shared" si="201"/>
        <v>11</v>
      </c>
    </row>
    <row r="1383" spans="1:21" s="71" customFormat="1" ht="19.5" customHeight="1" x14ac:dyDescent="0.45">
      <c r="A1383" s="30"/>
      <c r="B1383" s="77" t="s">
        <v>469</v>
      </c>
      <c r="C1383" s="36"/>
      <c r="D1383" s="35"/>
      <c r="E1383" s="35">
        <v>1</v>
      </c>
      <c r="F1383" s="35"/>
      <c r="G1383" s="35"/>
      <c r="H1383" s="35"/>
      <c r="I1383" s="35"/>
      <c r="J1383" s="35"/>
      <c r="K1383" s="35">
        <v>4</v>
      </c>
      <c r="L1383" s="35"/>
      <c r="M1383" s="35"/>
      <c r="N1383" s="35"/>
      <c r="O1383" s="35"/>
      <c r="P1383" s="35"/>
      <c r="Q1383" s="36"/>
      <c r="R1383" s="36"/>
      <c r="S1383" s="37"/>
      <c r="T1383" s="37"/>
      <c r="U1383" s="36">
        <f t="shared" si="201"/>
        <v>5</v>
      </c>
    </row>
    <row r="1384" spans="1:21" s="71" customFormat="1" ht="19.5" customHeight="1" x14ac:dyDescent="0.45">
      <c r="A1384" s="30"/>
      <c r="B1384" s="77" t="s">
        <v>468</v>
      </c>
      <c r="C1384" s="36"/>
      <c r="D1384" s="35"/>
      <c r="E1384" s="35">
        <v>1</v>
      </c>
      <c r="F1384" s="35"/>
      <c r="G1384" s="35"/>
      <c r="H1384" s="35"/>
      <c r="I1384" s="35"/>
      <c r="J1384" s="35"/>
      <c r="K1384" s="35">
        <v>3</v>
      </c>
      <c r="L1384" s="35"/>
      <c r="M1384" s="35"/>
      <c r="N1384" s="35"/>
      <c r="O1384" s="35"/>
      <c r="P1384" s="35"/>
      <c r="Q1384" s="36"/>
      <c r="R1384" s="36"/>
      <c r="S1384" s="37"/>
      <c r="T1384" s="37"/>
      <c r="U1384" s="36">
        <f t="shared" si="201"/>
        <v>4</v>
      </c>
    </row>
    <row r="1385" spans="1:21" s="71" customFormat="1" ht="19.5" customHeight="1" x14ac:dyDescent="0.45">
      <c r="A1385" s="30"/>
      <c r="B1385" s="77" t="s">
        <v>467</v>
      </c>
      <c r="C1385" s="36"/>
      <c r="D1385" s="35"/>
      <c r="E1385" s="35">
        <v>1</v>
      </c>
      <c r="F1385" s="35"/>
      <c r="G1385" s="35"/>
      <c r="H1385" s="35"/>
      <c r="I1385" s="35"/>
      <c r="J1385" s="35"/>
      <c r="K1385" s="35">
        <v>4</v>
      </c>
      <c r="L1385" s="35"/>
      <c r="M1385" s="35"/>
      <c r="N1385" s="35"/>
      <c r="O1385" s="35"/>
      <c r="P1385" s="35"/>
      <c r="Q1385" s="36"/>
      <c r="R1385" s="36"/>
      <c r="S1385" s="37"/>
      <c r="T1385" s="37"/>
      <c r="U1385" s="36">
        <f t="shared" si="201"/>
        <v>5</v>
      </c>
    </row>
    <row r="1386" spans="1:21" s="71" customFormat="1" ht="19.5" customHeight="1" x14ac:dyDescent="0.45">
      <c r="A1386" s="30"/>
      <c r="B1386" s="78"/>
      <c r="C1386" s="28"/>
      <c r="D1386" s="32"/>
      <c r="E1386" s="32"/>
      <c r="F1386" s="32"/>
      <c r="G1386" s="32"/>
      <c r="H1386" s="32"/>
      <c r="I1386" s="32"/>
      <c r="J1386" s="32"/>
      <c r="K1386" s="32"/>
      <c r="L1386" s="32"/>
      <c r="M1386" s="32"/>
      <c r="N1386" s="32"/>
      <c r="O1386" s="32"/>
      <c r="P1386" s="32"/>
      <c r="Q1386" s="28"/>
      <c r="R1386" s="28"/>
      <c r="S1386" s="33"/>
      <c r="T1386" s="33"/>
      <c r="U1386" s="28"/>
    </row>
    <row r="1387" spans="1:21" s="71" customFormat="1" ht="19.5" customHeight="1" x14ac:dyDescent="0.45">
      <c r="A1387" s="30"/>
      <c r="B1387" s="78"/>
      <c r="C1387" s="28"/>
      <c r="D1387" s="28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  <c r="R1387" s="28"/>
      <c r="S1387" s="33"/>
      <c r="T1387" s="33"/>
      <c r="U1387" s="28"/>
    </row>
    <row r="1388" spans="1:21" s="71" customFormat="1" ht="19.5" customHeight="1" x14ac:dyDescent="0.45">
      <c r="A1388" s="30"/>
      <c r="B1388" s="78"/>
      <c r="C1388" s="28"/>
      <c r="D1388" s="28"/>
      <c r="E1388" s="28"/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  <c r="R1388" s="28"/>
      <c r="S1388" s="33"/>
      <c r="T1388" s="33"/>
      <c r="U1388" s="28"/>
    </row>
    <row r="1389" spans="1:21" s="71" customFormat="1" ht="19.5" customHeight="1" x14ac:dyDescent="0.45">
      <c r="A1389" s="30"/>
      <c r="B1389" s="78"/>
      <c r="C1389" s="28"/>
      <c r="D1389" s="28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  <c r="R1389" s="28"/>
      <c r="S1389" s="33"/>
      <c r="T1389" s="33"/>
      <c r="U1389" s="28"/>
    </row>
    <row r="1390" spans="1:21" s="71" customFormat="1" ht="19.5" customHeight="1" x14ac:dyDescent="0.45">
      <c r="A1390" s="30"/>
      <c r="B1390" s="76" t="s">
        <v>206</v>
      </c>
      <c r="C1390" s="42">
        <f t="shared" ref="C1390:I1390" si="202">SUM(C1378:C1385)</f>
        <v>0</v>
      </c>
      <c r="D1390" s="42">
        <f t="shared" si="202"/>
        <v>0</v>
      </c>
      <c r="E1390" s="42">
        <f t="shared" si="202"/>
        <v>8</v>
      </c>
      <c r="F1390" s="42">
        <f t="shared" si="202"/>
        <v>0</v>
      </c>
      <c r="G1390" s="42">
        <f>SUM(G1378:G1385)</f>
        <v>0</v>
      </c>
      <c r="H1390" s="42">
        <f t="shared" si="202"/>
        <v>0</v>
      </c>
      <c r="I1390" s="42">
        <f t="shared" si="202"/>
        <v>0</v>
      </c>
      <c r="J1390" s="42">
        <f>SUM(J1378:J1385)</f>
        <v>3</v>
      </c>
      <c r="K1390" s="42">
        <f t="shared" ref="K1390:U1390" si="203">SUM(K1378:K1385)</f>
        <v>43</v>
      </c>
      <c r="L1390" s="42">
        <f t="shared" si="203"/>
        <v>0</v>
      </c>
      <c r="M1390" s="42">
        <f t="shared" si="203"/>
        <v>0</v>
      </c>
      <c r="N1390" s="42">
        <f t="shared" si="203"/>
        <v>1</v>
      </c>
      <c r="O1390" s="42">
        <f t="shared" si="203"/>
        <v>0</v>
      </c>
      <c r="P1390" s="42">
        <f t="shared" si="203"/>
        <v>0</v>
      </c>
      <c r="Q1390" s="42">
        <f t="shared" si="203"/>
        <v>0</v>
      </c>
      <c r="R1390" s="42">
        <f>SUM(R1378:R1385)</f>
        <v>0</v>
      </c>
      <c r="S1390" s="43">
        <f t="shared" si="203"/>
        <v>3</v>
      </c>
      <c r="T1390" s="43">
        <f t="shared" si="203"/>
        <v>0</v>
      </c>
      <c r="U1390" s="42">
        <f t="shared" si="203"/>
        <v>58</v>
      </c>
    </row>
    <row r="1391" spans="1:21" s="71" customFormat="1" ht="19.5" customHeight="1" x14ac:dyDescent="0.45">
      <c r="A1391" s="70"/>
      <c r="B1391" s="79" t="s">
        <v>169</v>
      </c>
      <c r="C1391" s="42">
        <f t="shared" ref="C1391:U1391" si="204">SUM(C1377+C1390)</f>
        <v>1</v>
      </c>
      <c r="D1391" s="42">
        <f t="shared" si="204"/>
        <v>0</v>
      </c>
      <c r="E1391" s="42">
        <f t="shared" si="204"/>
        <v>8</v>
      </c>
      <c r="F1391" s="42">
        <f t="shared" si="204"/>
        <v>0</v>
      </c>
      <c r="G1391" s="42">
        <f>SUM(G1377+G1390)</f>
        <v>0</v>
      </c>
      <c r="H1391" s="42">
        <f t="shared" si="204"/>
        <v>0</v>
      </c>
      <c r="I1391" s="42">
        <f t="shared" si="204"/>
        <v>0</v>
      </c>
      <c r="J1391" s="42">
        <f t="shared" si="204"/>
        <v>7</v>
      </c>
      <c r="K1391" s="42">
        <f t="shared" si="204"/>
        <v>59</v>
      </c>
      <c r="L1391" s="42">
        <f t="shared" si="204"/>
        <v>0</v>
      </c>
      <c r="M1391" s="42">
        <f t="shared" si="204"/>
        <v>0</v>
      </c>
      <c r="N1391" s="42">
        <f t="shared" si="204"/>
        <v>1</v>
      </c>
      <c r="O1391" s="42">
        <f t="shared" si="204"/>
        <v>0</v>
      </c>
      <c r="P1391" s="42">
        <f t="shared" si="204"/>
        <v>0</v>
      </c>
      <c r="Q1391" s="42">
        <f t="shared" si="204"/>
        <v>1</v>
      </c>
      <c r="R1391" s="42">
        <f>SUM(R1377+R1390)</f>
        <v>0</v>
      </c>
      <c r="S1391" s="43">
        <f t="shared" si="204"/>
        <v>6</v>
      </c>
      <c r="T1391" s="43">
        <f t="shared" si="204"/>
        <v>1</v>
      </c>
      <c r="U1391" s="42">
        <f t="shared" si="204"/>
        <v>84</v>
      </c>
    </row>
    <row r="1392" spans="1:21" s="71" customFormat="1" ht="19.5" customHeight="1" x14ac:dyDescent="0.45">
      <c r="A1392" s="80"/>
      <c r="B1392" s="81"/>
      <c r="C1392" s="49"/>
      <c r="D1392" s="49"/>
      <c r="E1392" s="49"/>
      <c r="F1392" s="49"/>
      <c r="G1392" s="49"/>
      <c r="H1392" s="49"/>
      <c r="I1392" s="49"/>
      <c r="J1392" s="49"/>
      <c r="K1392" s="49"/>
      <c r="L1392" s="49"/>
      <c r="M1392" s="49"/>
      <c r="N1392" s="49"/>
      <c r="O1392" s="49"/>
      <c r="P1392" s="49"/>
      <c r="Q1392" s="49"/>
      <c r="R1392" s="49"/>
      <c r="S1392" s="51"/>
      <c r="T1392" s="51"/>
      <c r="U1392" s="49"/>
    </row>
    <row r="1393" spans="1:21" s="71" customFormat="1" ht="19.5" customHeight="1" x14ac:dyDescent="0.45">
      <c r="A1393" s="168"/>
      <c r="B1393" s="82"/>
      <c r="C1393" s="45"/>
      <c r="D1393" s="45"/>
      <c r="E1393" s="45"/>
      <c r="F1393" s="45"/>
      <c r="G1393" s="45"/>
      <c r="H1393" s="45"/>
      <c r="I1393" s="45"/>
      <c r="J1393" s="45"/>
      <c r="K1393" s="45"/>
      <c r="L1393" s="45"/>
      <c r="M1393" s="45"/>
      <c r="N1393" s="45"/>
      <c r="O1393" s="45"/>
      <c r="P1393" s="45"/>
      <c r="Q1393" s="45"/>
      <c r="R1393" s="45"/>
      <c r="S1393" s="47"/>
      <c r="T1393" s="47"/>
      <c r="U1393" s="45"/>
    </row>
    <row r="1394" spans="1:21" s="71" customFormat="1" ht="19.5" customHeight="1" x14ac:dyDescent="0.45">
      <c r="A1394" s="168"/>
      <c r="B1394" s="82"/>
      <c r="C1394" s="45"/>
      <c r="D1394" s="45"/>
      <c r="E1394" s="45"/>
      <c r="F1394" s="45"/>
      <c r="G1394" s="45"/>
      <c r="H1394" s="45"/>
      <c r="I1394" s="45"/>
      <c r="J1394" s="45"/>
      <c r="K1394" s="45"/>
      <c r="L1394" s="45"/>
      <c r="M1394" s="45"/>
      <c r="N1394" s="45"/>
      <c r="O1394" s="45"/>
      <c r="P1394" s="45"/>
      <c r="Q1394" s="45"/>
      <c r="R1394" s="45"/>
      <c r="S1394" s="47"/>
      <c r="T1394" s="47"/>
      <c r="U1394" s="45"/>
    </row>
    <row r="1395" spans="1:21" s="71" customFormat="1" ht="19.5" customHeight="1" x14ac:dyDescent="0.45">
      <c r="A1395" s="168"/>
      <c r="B1395" s="82"/>
      <c r="C1395" s="45"/>
      <c r="D1395" s="45"/>
      <c r="E1395" s="45"/>
      <c r="F1395" s="45"/>
      <c r="G1395" s="45"/>
      <c r="H1395" s="45"/>
      <c r="I1395" s="45"/>
      <c r="J1395" s="45"/>
      <c r="K1395" s="45"/>
      <c r="L1395" s="45"/>
      <c r="M1395" s="45"/>
      <c r="N1395" s="45"/>
      <c r="O1395" s="45"/>
      <c r="P1395" s="45"/>
      <c r="Q1395" s="45"/>
      <c r="R1395" s="45"/>
      <c r="S1395" s="47"/>
      <c r="T1395" s="47"/>
      <c r="U1395" s="45"/>
    </row>
    <row r="1396" spans="1:21" s="71" customFormat="1" ht="19.5" customHeight="1" x14ac:dyDescent="0.45">
      <c r="A1396" s="168"/>
      <c r="B1396" s="82"/>
      <c r="C1396" s="45"/>
      <c r="D1396" s="45"/>
      <c r="E1396" s="45"/>
      <c r="F1396" s="45"/>
      <c r="G1396" s="45"/>
      <c r="H1396" s="45"/>
      <c r="I1396" s="45"/>
      <c r="J1396" s="45"/>
      <c r="K1396" s="45"/>
      <c r="L1396" s="45"/>
      <c r="M1396" s="45"/>
      <c r="N1396" s="45"/>
      <c r="O1396" s="45"/>
      <c r="P1396" s="45"/>
      <c r="Q1396" s="45"/>
      <c r="R1396" s="45"/>
      <c r="S1396" s="47"/>
      <c r="T1396" s="47"/>
      <c r="U1396" s="45"/>
    </row>
    <row r="1397" spans="1:21" s="71" customFormat="1" ht="19.5" customHeight="1" x14ac:dyDescent="0.45">
      <c r="A1397" s="168"/>
      <c r="B1397" s="82"/>
      <c r="C1397" s="45"/>
      <c r="D1397" s="45"/>
      <c r="E1397" s="45"/>
      <c r="F1397" s="45"/>
      <c r="G1397" s="45"/>
      <c r="H1397" s="45"/>
      <c r="I1397" s="45"/>
      <c r="J1397" s="45"/>
      <c r="K1397" s="45"/>
      <c r="L1397" s="45"/>
      <c r="M1397" s="45"/>
      <c r="N1397" s="45"/>
      <c r="O1397" s="45"/>
      <c r="P1397" s="45"/>
      <c r="Q1397" s="45"/>
      <c r="R1397" s="45"/>
      <c r="S1397" s="47"/>
      <c r="T1397" s="47"/>
      <c r="U1397" s="45"/>
    </row>
    <row r="1398" spans="1:21" s="71" customFormat="1" ht="19.5" customHeight="1" x14ac:dyDescent="0.45">
      <c r="A1398" s="168"/>
      <c r="B1398" s="82"/>
      <c r="C1398" s="45"/>
      <c r="D1398" s="45"/>
      <c r="E1398" s="45"/>
      <c r="F1398" s="45"/>
      <c r="G1398" s="45"/>
      <c r="H1398" s="45"/>
      <c r="I1398" s="45"/>
      <c r="J1398" s="45"/>
      <c r="K1398" s="45"/>
      <c r="L1398" s="45"/>
      <c r="M1398" s="45"/>
      <c r="N1398" s="45"/>
      <c r="O1398" s="45"/>
      <c r="P1398" s="45"/>
      <c r="Q1398" s="45"/>
      <c r="R1398" s="45"/>
      <c r="S1398" s="47"/>
      <c r="T1398" s="47"/>
      <c r="U1398" s="45"/>
    </row>
    <row r="1399" spans="1:21" s="71" customFormat="1" ht="19.5" customHeight="1" x14ac:dyDescent="0.45">
      <c r="A1399" s="168"/>
      <c r="B1399" s="82"/>
      <c r="C1399" s="45"/>
      <c r="D1399" s="45"/>
      <c r="E1399" s="45"/>
      <c r="F1399" s="45"/>
      <c r="G1399" s="45"/>
      <c r="H1399" s="45"/>
      <c r="I1399" s="45"/>
      <c r="J1399" s="45"/>
      <c r="K1399" s="45"/>
      <c r="L1399" s="45"/>
      <c r="M1399" s="45"/>
      <c r="N1399" s="45"/>
      <c r="O1399" s="45"/>
      <c r="P1399" s="45"/>
      <c r="Q1399" s="45"/>
      <c r="R1399" s="45"/>
      <c r="S1399" s="47"/>
      <c r="T1399" s="47"/>
      <c r="U1399" s="45"/>
    </row>
    <row r="1400" spans="1:21" s="71" customFormat="1" ht="19.5" customHeight="1" x14ac:dyDescent="0.45">
      <c r="A1400" s="30"/>
      <c r="B1400" s="78"/>
      <c r="C1400" s="28"/>
      <c r="D1400" s="28"/>
      <c r="E1400" s="28"/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  <c r="R1400" s="28"/>
      <c r="S1400" s="33"/>
      <c r="T1400" s="33"/>
      <c r="U1400" s="28"/>
    </row>
    <row r="1401" spans="1:21" s="71" customFormat="1" ht="19.5" customHeight="1" x14ac:dyDescent="0.45">
      <c r="A1401" s="30">
        <v>54</v>
      </c>
      <c r="B1401" s="76" t="s">
        <v>466</v>
      </c>
      <c r="C1401" s="28">
        <v>1</v>
      </c>
      <c r="D1401" s="28"/>
      <c r="E1401" s="28"/>
      <c r="F1401" s="28"/>
      <c r="G1401" s="28"/>
      <c r="H1401" s="28"/>
      <c r="I1401" s="28"/>
      <c r="J1401" s="28">
        <v>4</v>
      </c>
      <c r="K1401" s="28">
        <v>17</v>
      </c>
      <c r="L1401" s="28"/>
      <c r="M1401" s="28"/>
      <c r="N1401" s="28"/>
      <c r="O1401" s="28"/>
      <c r="P1401" s="28"/>
      <c r="Q1401" s="28">
        <v>1</v>
      </c>
      <c r="R1401" s="28"/>
      <c r="S1401" s="33">
        <v>2</v>
      </c>
      <c r="T1401" s="33">
        <v>1</v>
      </c>
      <c r="U1401" s="28">
        <f t="shared" ref="U1401:U1415" si="205">SUM(C1401:T1401)</f>
        <v>26</v>
      </c>
    </row>
    <row r="1402" spans="1:21" s="71" customFormat="1" ht="19.5" customHeight="1" x14ac:dyDescent="0.45">
      <c r="A1402" s="30"/>
      <c r="B1402" s="77" t="s">
        <v>465</v>
      </c>
      <c r="C1402" s="36"/>
      <c r="D1402" s="36"/>
      <c r="E1402" s="36">
        <v>1</v>
      </c>
      <c r="F1402" s="36"/>
      <c r="G1402" s="36"/>
      <c r="H1402" s="36"/>
      <c r="I1402" s="36"/>
      <c r="J1402" s="36">
        <v>1</v>
      </c>
      <c r="K1402" s="36">
        <v>5</v>
      </c>
      <c r="L1402" s="36"/>
      <c r="M1402" s="36">
        <v>1</v>
      </c>
      <c r="N1402" s="36"/>
      <c r="O1402" s="36"/>
      <c r="P1402" s="36"/>
      <c r="Q1402" s="36"/>
      <c r="R1402" s="36"/>
      <c r="S1402" s="37">
        <v>1</v>
      </c>
      <c r="T1402" s="37"/>
      <c r="U1402" s="36">
        <f t="shared" si="205"/>
        <v>9</v>
      </c>
    </row>
    <row r="1403" spans="1:21" s="71" customFormat="1" ht="19.5" customHeight="1" x14ac:dyDescent="0.45">
      <c r="A1403" s="30"/>
      <c r="B1403" s="77" t="s">
        <v>464</v>
      </c>
      <c r="C1403" s="36"/>
      <c r="D1403" s="36"/>
      <c r="E1403" s="35">
        <v>1</v>
      </c>
      <c r="F1403" s="36"/>
      <c r="G1403" s="36"/>
      <c r="H1403" s="36"/>
      <c r="I1403" s="36"/>
      <c r="J1403" s="36">
        <v>1</v>
      </c>
      <c r="K1403" s="36">
        <v>5</v>
      </c>
      <c r="L1403" s="36"/>
      <c r="M1403" s="36"/>
      <c r="N1403" s="36"/>
      <c r="O1403" s="36"/>
      <c r="P1403" s="36"/>
      <c r="Q1403" s="36"/>
      <c r="R1403" s="36"/>
      <c r="S1403" s="37">
        <v>0</v>
      </c>
      <c r="T1403" s="37"/>
      <c r="U1403" s="36">
        <f t="shared" si="205"/>
        <v>7</v>
      </c>
    </row>
    <row r="1404" spans="1:21" s="71" customFormat="1" ht="19.5" customHeight="1" x14ac:dyDescent="0.45">
      <c r="A1404" s="30"/>
      <c r="B1404" s="77" t="s">
        <v>463</v>
      </c>
      <c r="C1404" s="36"/>
      <c r="D1404" s="36"/>
      <c r="E1404" s="35">
        <v>1</v>
      </c>
      <c r="F1404" s="36"/>
      <c r="G1404" s="36"/>
      <c r="H1404" s="36"/>
      <c r="I1404" s="36"/>
      <c r="J1404" s="36"/>
      <c r="K1404" s="36">
        <v>3</v>
      </c>
      <c r="L1404" s="36"/>
      <c r="M1404" s="36"/>
      <c r="N1404" s="36"/>
      <c r="O1404" s="36"/>
      <c r="P1404" s="36"/>
      <c r="Q1404" s="36"/>
      <c r="R1404" s="36"/>
      <c r="S1404" s="37">
        <v>1</v>
      </c>
      <c r="T1404" s="37"/>
      <c r="U1404" s="36">
        <f t="shared" si="205"/>
        <v>5</v>
      </c>
    </row>
    <row r="1405" spans="1:21" s="71" customFormat="1" ht="19.5" customHeight="1" x14ac:dyDescent="0.45">
      <c r="A1405" s="30"/>
      <c r="B1405" s="77" t="s">
        <v>462</v>
      </c>
      <c r="C1405" s="36"/>
      <c r="D1405" s="36"/>
      <c r="E1405" s="35">
        <v>1</v>
      </c>
      <c r="F1405" s="35"/>
      <c r="G1405" s="35"/>
      <c r="H1405" s="35"/>
      <c r="I1405" s="35"/>
      <c r="J1405" s="35"/>
      <c r="K1405" s="35">
        <v>4</v>
      </c>
      <c r="L1405" s="36"/>
      <c r="M1405" s="36"/>
      <c r="N1405" s="36">
        <v>1</v>
      </c>
      <c r="O1405" s="36"/>
      <c r="P1405" s="36"/>
      <c r="Q1405" s="36"/>
      <c r="R1405" s="36"/>
      <c r="S1405" s="37">
        <v>1</v>
      </c>
      <c r="T1405" s="37"/>
      <c r="U1405" s="36">
        <f t="shared" si="205"/>
        <v>7</v>
      </c>
    </row>
    <row r="1406" spans="1:21" s="71" customFormat="1" ht="19.5" customHeight="1" x14ac:dyDescent="0.45">
      <c r="A1406" s="30"/>
      <c r="B1406" s="77" t="s">
        <v>461</v>
      </c>
      <c r="C1406" s="36"/>
      <c r="D1406" s="36"/>
      <c r="E1406" s="35">
        <v>1</v>
      </c>
      <c r="F1406" s="36"/>
      <c r="G1406" s="36"/>
      <c r="H1406" s="36"/>
      <c r="I1406" s="36"/>
      <c r="J1406" s="36">
        <v>1</v>
      </c>
      <c r="K1406" s="36">
        <v>3</v>
      </c>
      <c r="L1406" s="36"/>
      <c r="M1406" s="36">
        <v>0</v>
      </c>
      <c r="N1406" s="36"/>
      <c r="O1406" s="36"/>
      <c r="P1406" s="36"/>
      <c r="Q1406" s="36"/>
      <c r="R1406" s="36"/>
      <c r="S1406" s="37">
        <v>1</v>
      </c>
      <c r="T1406" s="37"/>
      <c r="U1406" s="36">
        <f t="shared" si="205"/>
        <v>6</v>
      </c>
    </row>
    <row r="1407" spans="1:21" s="71" customFormat="1" ht="19.5" customHeight="1" x14ac:dyDescent="0.45">
      <c r="A1407" s="30"/>
      <c r="B1407" s="77" t="s">
        <v>460</v>
      </c>
      <c r="C1407" s="36"/>
      <c r="D1407" s="36"/>
      <c r="E1407" s="35">
        <v>1</v>
      </c>
      <c r="F1407" s="36"/>
      <c r="G1407" s="36"/>
      <c r="H1407" s="36"/>
      <c r="I1407" s="36"/>
      <c r="J1407" s="36">
        <v>1</v>
      </c>
      <c r="K1407" s="36">
        <v>4</v>
      </c>
      <c r="L1407" s="36"/>
      <c r="M1407" s="36"/>
      <c r="N1407" s="36"/>
      <c r="O1407" s="36"/>
      <c r="P1407" s="36"/>
      <c r="Q1407" s="36"/>
      <c r="R1407" s="36"/>
      <c r="S1407" s="37">
        <v>1</v>
      </c>
      <c r="T1407" s="37"/>
      <c r="U1407" s="36">
        <f t="shared" si="205"/>
        <v>7</v>
      </c>
    </row>
    <row r="1408" spans="1:21" s="71" customFormat="1" ht="19.5" customHeight="1" x14ac:dyDescent="0.45">
      <c r="A1408" s="30"/>
      <c r="B1408" s="77" t="s">
        <v>459</v>
      </c>
      <c r="C1408" s="36"/>
      <c r="D1408" s="36"/>
      <c r="E1408" s="35">
        <v>1</v>
      </c>
      <c r="F1408" s="36"/>
      <c r="G1408" s="36"/>
      <c r="H1408" s="36"/>
      <c r="I1408" s="36"/>
      <c r="J1408" s="36"/>
      <c r="K1408" s="36">
        <v>4</v>
      </c>
      <c r="L1408" s="36"/>
      <c r="M1408" s="36"/>
      <c r="N1408" s="36"/>
      <c r="O1408" s="36"/>
      <c r="P1408" s="36"/>
      <c r="Q1408" s="36"/>
      <c r="R1408" s="36"/>
      <c r="S1408" s="37">
        <v>1</v>
      </c>
      <c r="T1408" s="37"/>
      <c r="U1408" s="36">
        <f t="shared" si="205"/>
        <v>6</v>
      </c>
    </row>
    <row r="1409" spans="1:21" s="71" customFormat="1" ht="19.5" customHeight="1" x14ac:dyDescent="0.45">
      <c r="A1409" s="30"/>
      <c r="B1409" s="77" t="s">
        <v>458</v>
      </c>
      <c r="C1409" s="36"/>
      <c r="D1409" s="36"/>
      <c r="E1409" s="35">
        <v>1</v>
      </c>
      <c r="F1409" s="36"/>
      <c r="G1409" s="36"/>
      <c r="H1409" s="36"/>
      <c r="I1409" s="36"/>
      <c r="J1409" s="36"/>
      <c r="K1409" s="36">
        <v>2</v>
      </c>
      <c r="L1409" s="36"/>
      <c r="M1409" s="36"/>
      <c r="N1409" s="36">
        <v>1</v>
      </c>
      <c r="O1409" s="36"/>
      <c r="P1409" s="36"/>
      <c r="Q1409" s="36"/>
      <c r="R1409" s="36"/>
      <c r="S1409" s="37">
        <v>1</v>
      </c>
      <c r="T1409" s="37"/>
      <c r="U1409" s="36">
        <f t="shared" si="205"/>
        <v>5</v>
      </c>
    </row>
    <row r="1410" spans="1:21" s="71" customFormat="1" ht="19.5" customHeight="1" x14ac:dyDescent="0.45">
      <c r="A1410" s="30"/>
      <c r="B1410" s="77" t="s">
        <v>457</v>
      </c>
      <c r="C1410" s="36"/>
      <c r="D1410" s="36"/>
      <c r="E1410" s="35">
        <v>1</v>
      </c>
      <c r="F1410" s="36"/>
      <c r="G1410" s="36"/>
      <c r="H1410" s="36"/>
      <c r="I1410" s="36"/>
      <c r="J1410" s="36"/>
      <c r="K1410" s="36">
        <v>3</v>
      </c>
      <c r="L1410" s="36"/>
      <c r="M1410" s="36"/>
      <c r="N1410" s="36"/>
      <c r="O1410" s="36"/>
      <c r="P1410" s="36"/>
      <c r="Q1410" s="36"/>
      <c r="R1410" s="36"/>
      <c r="S1410" s="37">
        <v>1</v>
      </c>
      <c r="T1410" s="37"/>
      <c r="U1410" s="36">
        <f t="shared" si="205"/>
        <v>5</v>
      </c>
    </row>
    <row r="1411" spans="1:21" s="71" customFormat="1" ht="19.5" customHeight="1" x14ac:dyDescent="0.45">
      <c r="A1411" s="30"/>
      <c r="B1411" s="77" t="s">
        <v>456</v>
      </c>
      <c r="C1411" s="36"/>
      <c r="D1411" s="36"/>
      <c r="E1411" s="35">
        <v>1</v>
      </c>
      <c r="F1411" s="36"/>
      <c r="G1411" s="36"/>
      <c r="H1411" s="36"/>
      <c r="I1411" s="36"/>
      <c r="J1411" s="36"/>
      <c r="K1411" s="36">
        <v>3</v>
      </c>
      <c r="L1411" s="36"/>
      <c r="M1411" s="48"/>
      <c r="N1411" s="36"/>
      <c r="O1411" s="36">
        <v>1</v>
      </c>
      <c r="P1411" s="36"/>
      <c r="Q1411" s="36"/>
      <c r="R1411" s="36"/>
      <c r="S1411" s="37">
        <v>1</v>
      </c>
      <c r="T1411" s="37"/>
      <c r="U1411" s="36">
        <f t="shared" si="205"/>
        <v>6</v>
      </c>
    </row>
    <row r="1412" spans="1:21" s="71" customFormat="1" ht="19.5" customHeight="1" x14ac:dyDescent="0.45">
      <c r="A1412" s="30"/>
      <c r="B1412" s="77" t="s">
        <v>455</v>
      </c>
      <c r="C1412" s="36"/>
      <c r="D1412" s="36"/>
      <c r="E1412" s="35">
        <v>1</v>
      </c>
      <c r="F1412" s="36"/>
      <c r="G1412" s="36"/>
      <c r="H1412" s="36"/>
      <c r="I1412" s="36"/>
      <c r="J1412" s="36"/>
      <c r="K1412" s="36">
        <v>4</v>
      </c>
      <c r="L1412" s="36"/>
      <c r="M1412" s="36"/>
      <c r="N1412" s="36"/>
      <c r="O1412" s="36"/>
      <c r="P1412" s="36"/>
      <c r="Q1412" s="36"/>
      <c r="R1412" s="36"/>
      <c r="S1412" s="37">
        <v>1</v>
      </c>
      <c r="T1412" s="37"/>
      <c r="U1412" s="36">
        <f t="shared" si="205"/>
        <v>6</v>
      </c>
    </row>
    <row r="1413" spans="1:21" s="71" customFormat="1" ht="19.5" customHeight="1" x14ac:dyDescent="0.45">
      <c r="A1413" s="30"/>
      <c r="B1413" s="77" t="s">
        <v>454</v>
      </c>
      <c r="C1413" s="36"/>
      <c r="D1413" s="36"/>
      <c r="E1413" s="35">
        <v>1</v>
      </c>
      <c r="F1413" s="36"/>
      <c r="G1413" s="36"/>
      <c r="H1413" s="36"/>
      <c r="I1413" s="36"/>
      <c r="J1413" s="36">
        <v>1</v>
      </c>
      <c r="K1413" s="36">
        <v>3</v>
      </c>
      <c r="L1413" s="36"/>
      <c r="M1413" s="36"/>
      <c r="N1413" s="36">
        <v>0</v>
      </c>
      <c r="O1413" s="36"/>
      <c r="P1413" s="36"/>
      <c r="Q1413" s="36"/>
      <c r="R1413" s="36"/>
      <c r="S1413" s="37">
        <v>1</v>
      </c>
      <c r="T1413" s="37"/>
      <c r="U1413" s="36">
        <f t="shared" si="205"/>
        <v>6</v>
      </c>
    </row>
    <row r="1414" spans="1:21" s="71" customFormat="1" ht="19.5" customHeight="1" x14ac:dyDescent="0.45">
      <c r="A1414" s="30"/>
      <c r="B1414" s="77" t="s">
        <v>453</v>
      </c>
      <c r="C1414" s="36"/>
      <c r="D1414" s="36"/>
      <c r="E1414" s="35"/>
      <c r="F1414" s="36">
        <v>1</v>
      </c>
      <c r="G1414" s="36"/>
      <c r="H1414" s="36"/>
      <c r="I1414" s="36"/>
      <c r="J1414" s="36"/>
      <c r="K1414" s="36">
        <v>2</v>
      </c>
      <c r="L1414" s="36"/>
      <c r="M1414" s="36"/>
      <c r="N1414" s="36"/>
      <c r="O1414" s="36"/>
      <c r="P1414" s="36"/>
      <c r="Q1414" s="36"/>
      <c r="R1414" s="36"/>
      <c r="S1414" s="37"/>
      <c r="T1414" s="37"/>
      <c r="U1414" s="36">
        <f t="shared" si="205"/>
        <v>3</v>
      </c>
    </row>
    <row r="1415" spans="1:21" s="71" customFormat="1" ht="19.5" customHeight="1" x14ac:dyDescent="0.45">
      <c r="A1415" s="30"/>
      <c r="B1415" s="77" t="s">
        <v>452</v>
      </c>
      <c r="C1415" s="36"/>
      <c r="D1415" s="36"/>
      <c r="E1415" s="36"/>
      <c r="F1415" s="36">
        <v>1</v>
      </c>
      <c r="G1415" s="36"/>
      <c r="H1415" s="36"/>
      <c r="I1415" s="36"/>
      <c r="J1415" s="36"/>
      <c r="K1415" s="36">
        <v>2</v>
      </c>
      <c r="L1415" s="36"/>
      <c r="M1415" s="36"/>
      <c r="N1415" s="36"/>
      <c r="O1415" s="36"/>
      <c r="P1415" s="36"/>
      <c r="Q1415" s="36"/>
      <c r="R1415" s="36"/>
      <c r="S1415" s="37"/>
      <c r="T1415" s="37"/>
      <c r="U1415" s="36">
        <f t="shared" si="205"/>
        <v>3</v>
      </c>
    </row>
    <row r="1416" spans="1:21" s="71" customFormat="1" ht="19.5" customHeight="1" x14ac:dyDescent="0.45">
      <c r="A1416" s="30"/>
      <c r="B1416" s="78"/>
      <c r="C1416" s="28"/>
      <c r="D1416" s="28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  <c r="R1416" s="28"/>
      <c r="S1416" s="33"/>
      <c r="T1416" s="33"/>
      <c r="U1416" s="28"/>
    </row>
    <row r="1417" spans="1:21" s="71" customFormat="1" ht="19.5" customHeight="1" x14ac:dyDescent="0.45">
      <c r="A1417" s="30"/>
      <c r="B1417" s="78"/>
      <c r="C1417" s="28"/>
      <c r="D1417" s="28"/>
      <c r="E1417" s="28"/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  <c r="R1417" s="28"/>
      <c r="S1417" s="33"/>
      <c r="T1417" s="33"/>
      <c r="U1417" s="28"/>
    </row>
    <row r="1418" spans="1:21" s="71" customFormat="1" ht="19.5" customHeight="1" x14ac:dyDescent="0.45">
      <c r="A1418" s="30"/>
      <c r="B1418" s="78"/>
      <c r="C1418" s="28"/>
      <c r="D1418" s="28"/>
      <c r="E1418" s="28"/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  <c r="R1418" s="28"/>
      <c r="S1418" s="33"/>
      <c r="T1418" s="33"/>
      <c r="U1418" s="28"/>
    </row>
    <row r="1419" spans="1:21" s="71" customFormat="1" ht="19.5" customHeight="1" x14ac:dyDescent="0.45">
      <c r="A1419" s="30"/>
      <c r="B1419" s="78"/>
      <c r="C1419" s="28"/>
      <c r="D1419" s="28"/>
      <c r="E1419" s="28"/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  <c r="R1419" s="28"/>
      <c r="S1419" s="33"/>
      <c r="T1419" s="33"/>
      <c r="U1419" s="28"/>
    </row>
    <row r="1420" spans="1:21" s="71" customFormat="1" ht="19.5" customHeight="1" x14ac:dyDescent="0.45">
      <c r="A1420" s="30"/>
      <c r="B1420" s="76" t="s">
        <v>451</v>
      </c>
      <c r="C1420" s="26">
        <f t="shared" ref="C1420:I1420" si="206">SUM(C1402:C1415)</f>
        <v>0</v>
      </c>
      <c r="D1420" s="26">
        <f t="shared" si="206"/>
        <v>0</v>
      </c>
      <c r="E1420" s="26">
        <f t="shared" si="206"/>
        <v>12</v>
      </c>
      <c r="F1420" s="26">
        <f t="shared" si="206"/>
        <v>2</v>
      </c>
      <c r="G1420" s="26">
        <f>SUM(G1402:G1415)</f>
        <v>0</v>
      </c>
      <c r="H1420" s="26">
        <f t="shared" si="206"/>
        <v>0</v>
      </c>
      <c r="I1420" s="26">
        <f t="shared" si="206"/>
        <v>0</v>
      </c>
      <c r="J1420" s="26">
        <f>SUM(J1402:J1415)</f>
        <v>5</v>
      </c>
      <c r="K1420" s="26">
        <f t="shared" ref="K1420:U1420" si="207">SUM(K1402:K1415)</f>
        <v>47</v>
      </c>
      <c r="L1420" s="26">
        <f t="shared" si="207"/>
        <v>0</v>
      </c>
      <c r="M1420" s="26">
        <f t="shared" si="207"/>
        <v>1</v>
      </c>
      <c r="N1420" s="26">
        <f t="shared" si="207"/>
        <v>2</v>
      </c>
      <c r="O1420" s="26">
        <f t="shared" si="207"/>
        <v>1</v>
      </c>
      <c r="P1420" s="26">
        <f t="shared" si="207"/>
        <v>0</v>
      </c>
      <c r="Q1420" s="26">
        <f t="shared" si="207"/>
        <v>0</v>
      </c>
      <c r="R1420" s="26">
        <f>SUM(R1402:R1415)</f>
        <v>0</v>
      </c>
      <c r="S1420" s="29">
        <f t="shared" si="207"/>
        <v>11</v>
      </c>
      <c r="T1420" s="29">
        <f t="shared" si="207"/>
        <v>0</v>
      </c>
      <c r="U1420" s="26">
        <f t="shared" si="207"/>
        <v>81</v>
      </c>
    </row>
    <row r="1421" spans="1:21" s="71" customFormat="1" ht="19.5" customHeight="1" x14ac:dyDescent="0.45">
      <c r="A1421" s="70"/>
      <c r="B1421" s="79" t="s">
        <v>169</v>
      </c>
      <c r="C1421" s="42">
        <f t="shared" ref="C1421:U1421" si="208">SUM(C1401+C1420)</f>
        <v>1</v>
      </c>
      <c r="D1421" s="42">
        <f t="shared" si="208"/>
        <v>0</v>
      </c>
      <c r="E1421" s="42">
        <f t="shared" si="208"/>
        <v>12</v>
      </c>
      <c r="F1421" s="42">
        <f t="shared" si="208"/>
        <v>2</v>
      </c>
      <c r="G1421" s="42">
        <f>SUM(G1401+G1420)</f>
        <v>0</v>
      </c>
      <c r="H1421" s="42">
        <f t="shared" si="208"/>
        <v>0</v>
      </c>
      <c r="I1421" s="42">
        <f t="shared" si="208"/>
        <v>0</v>
      </c>
      <c r="J1421" s="42">
        <f t="shared" si="208"/>
        <v>9</v>
      </c>
      <c r="K1421" s="42">
        <f t="shared" si="208"/>
        <v>64</v>
      </c>
      <c r="L1421" s="42">
        <f t="shared" si="208"/>
        <v>0</v>
      </c>
      <c r="M1421" s="42">
        <f t="shared" si="208"/>
        <v>1</v>
      </c>
      <c r="N1421" s="42">
        <f t="shared" si="208"/>
        <v>2</v>
      </c>
      <c r="O1421" s="42">
        <f t="shared" si="208"/>
        <v>1</v>
      </c>
      <c r="P1421" s="42">
        <f t="shared" si="208"/>
        <v>0</v>
      </c>
      <c r="Q1421" s="42">
        <f t="shared" si="208"/>
        <v>1</v>
      </c>
      <c r="R1421" s="42">
        <f>SUM(R1401+R1420)</f>
        <v>0</v>
      </c>
      <c r="S1421" s="43">
        <f t="shared" si="208"/>
        <v>13</v>
      </c>
      <c r="T1421" s="43">
        <f t="shared" si="208"/>
        <v>1</v>
      </c>
      <c r="U1421" s="42">
        <f t="shared" si="208"/>
        <v>107</v>
      </c>
    </row>
    <row r="1422" spans="1:21" s="71" customFormat="1" ht="19.5" customHeight="1" x14ac:dyDescent="0.45">
      <c r="A1422" s="80"/>
      <c r="B1422" s="81"/>
      <c r="C1422" s="49"/>
      <c r="D1422" s="49"/>
      <c r="E1422" s="49"/>
      <c r="F1422" s="49"/>
      <c r="G1422" s="49"/>
      <c r="H1422" s="49"/>
      <c r="I1422" s="49"/>
      <c r="J1422" s="49"/>
      <c r="K1422" s="49"/>
      <c r="L1422" s="49"/>
      <c r="M1422" s="49"/>
      <c r="N1422" s="49"/>
      <c r="O1422" s="49"/>
      <c r="P1422" s="49"/>
      <c r="Q1422" s="49"/>
      <c r="R1422" s="49"/>
      <c r="S1422" s="51"/>
      <c r="T1422" s="51"/>
      <c r="U1422" s="49"/>
    </row>
    <row r="1423" spans="1:21" s="71" customFormat="1" ht="19.5" customHeight="1" x14ac:dyDescent="0.45">
      <c r="A1423" s="168"/>
      <c r="B1423" s="82"/>
      <c r="C1423" s="45"/>
      <c r="D1423" s="45"/>
      <c r="E1423" s="45"/>
      <c r="F1423" s="45"/>
      <c r="G1423" s="45"/>
      <c r="H1423" s="45"/>
      <c r="I1423" s="45"/>
      <c r="J1423" s="45"/>
      <c r="K1423" s="45"/>
      <c r="L1423" s="45"/>
      <c r="M1423" s="45"/>
      <c r="N1423" s="45"/>
      <c r="O1423" s="45"/>
      <c r="P1423" s="45"/>
      <c r="Q1423" s="45"/>
      <c r="R1423" s="45"/>
      <c r="S1423" s="47"/>
      <c r="T1423" s="47"/>
      <c r="U1423" s="45"/>
    </row>
    <row r="1424" spans="1:21" s="71" customFormat="1" ht="19.5" customHeight="1" x14ac:dyDescent="0.45">
      <c r="A1424" s="30"/>
      <c r="B1424" s="83"/>
      <c r="C1424" s="28"/>
      <c r="D1424" s="45"/>
      <c r="E1424" s="28"/>
      <c r="F1424" s="28"/>
      <c r="G1424" s="45"/>
      <c r="H1424" s="45"/>
      <c r="I1424" s="72"/>
      <c r="J1424" s="72"/>
      <c r="K1424" s="28"/>
      <c r="L1424" s="28"/>
      <c r="M1424" s="45"/>
      <c r="N1424" s="72"/>
      <c r="O1424" s="72"/>
      <c r="P1424" s="72"/>
      <c r="Q1424" s="72"/>
      <c r="R1424" s="72"/>
      <c r="S1424" s="84"/>
      <c r="T1424" s="84"/>
      <c r="U1424" s="28"/>
    </row>
    <row r="1425" spans="1:21" s="71" customFormat="1" ht="19.5" customHeight="1" x14ac:dyDescent="0.45">
      <c r="A1425" s="30">
        <v>55</v>
      </c>
      <c r="B1425" s="76" t="s">
        <v>450</v>
      </c>
      <c r="C1425" s="85">
        <v>1</v>
      </c>
      <c r="D1425" s="28"/>
      <c r="E1425" s="32"/>
      <c r="F1425" s="32"/>
      <c r="G1425" s="32"/>
      <c r="H1425" s="32"/>
      <c r="I1425" s="32"/>
      <c r="J1425" s="32">
        <v>4</v>
      </c>
      <c r="K1425" s="32">
        <v>17</v>
      </c>
      <c r="L1425" s="32"/>
      <c r="M1425" s="32"/>
      <c r="N1425" s="32"/>
      <c r="O1425" s="32"/>
      <c r="P1425" s="32"/>
      <c r="Q1425" s="32">
        <v>1</v>
      </c>
      <c r="R1425" s="32"/>
      <c r="S1425" s="55">
        <v>3</v>
      </c>
      <c r="T1425" s="33">
        <v>2</v>
      </c>
      <c r="U1425" s="28">
        <f t="shared" ref="U1425:U1447" si="209">SUM(C1425:T1425)</f>
        <v>28</v>
      </c>
    </row>
    <row r="1426" spans="1:21" s="71" customFormat="1" ht="19.5" customHeight="1" x14ac:dyDescent="0.45">
      <c r="A1426" s="30"/>
      <c r="B1426" s="77" t="s">
        <v>449</v>
      </c>
      <c r="C1426" s="36"/>
      <c r="D1426" s="36"/>
      <c r="E1426" s="35">
        <v>1</v>
      </c>
      <c r="F1426" s="35"/>
      <c r="G1426" s="35"/>
      <c r="H1426" s="35"/>
      <c r="I1426" s="35"/>
      <c r="J1426" s="35">
        <v>1</v>
      </c>
      <c r="K1426" s="35">
        <v>8</v>
      </c>
      <c r="L1426" s="35"/>
      <c r="M1426" s="35"/>
      <c r="N1426" s="35"/>
      <c r="O1426" s="35"/>
      <c r="P1426" s="35"/>
      <c r="Q1426" s="35"/>
      <c r="R1426" s="35"/>
      <c r="S1426" s="52">
        <v>1</v>
      </c>
      <c r="T1426" s="37"/>
      <c r="U1426" s="36">
        <f t="shared" si="209"/>
        <v>11</v>
      </c>
    </row>
    <row r="1427" spans="1:21" s="71" customFormat="1" ht="19.5" customHeight="1" x14ac:dyDescent="0.45">
      <c r="A1427" s="30"/>
      <c r="B1427" s="77" t="s">
        <v>448</v>
      </c>
      <c r="C1427" s="36"/>
      <c r="D1427" s="36"/>
      <c r="E1427" s="35">
        <v>1</v>
      </c>
      <c r="F1427" s="35"/>
      <c r="G1427" s="35"/>
      <c r="H1427" s="35"/>
      <c r="I1427" s="35"/>
      <c r="J1427" s="35">
        <v>1</v>
      </c>
      <c r="K1427" s="35">
        <v>8</v>
      </c>
      <c r="L1427" s="35"/>
      <c r="M1427" s="35"/>
      <c r="N1427" s="35"/>
      <c r="O1427" s="35"/>
      <c r="P1427" s="35"/>
      <c r="Q1427" s="35"/>
      <c r="R1427" s="35"/>
      <c r="S1427" s="52">
        <v>1</v>
      </c>
      <c r="T1427" s="37"/>
      <c r="U1427" s="36">
        <f t="shared" si="209"/>
        <v>11</v>
      </c>
    </row>
    <row r="1428" spans="1:21" s="71" customFormat="1" ht="19.5" customHeight="1" x14ac:dyDescent="0.45">
      <c r="A1428" s="30"/>
      <c r="B1428" s="77" t="s">
        <v>447</v>
      </c>
      <c r="C1428" s="36"/>
      <c r="D1428" s="36"/>
      <c r="E1428" s="35">
        <v>1</v>
      </c>
      <c r="F1428" s="35"/>
      <c r="G1428" s="35"/>
      <c r="H1428" s="35"/>
      <c r="I1428" s="35"/>
      <c r="J1428" s="35">
        <v>1</v>
      </c>
      <c r="K1428" s="35">
        <v>7</v>
      </c>
      <c r="L1428" s="35"/>
      <c r="M1428" s="35"/>
      <c r="N1428" s="35"/>
      <c r="O1428" s="35"/>
      <c r="P1428" s="35"/>
      <c r="Q1428" s="35"/>
      <c r="R1428" s="35"/>
      <c r="S1428" s="52">
        <v>1</v>
      </c>
      <c r="T1428" s="37"/>
      <c r="U1428" s="36">
        <f t="shared" si="209"/>
        <v>10</v>
      </c>
    </row>
    <row r="1429" spans="1:21" s="71" customFormat="1" ht="19.5" customHeight="1" x14ac:dyDescent="0.45">
      <c r="A1429" s="30"/>
      <c r="B1429" s="77" t="s">
        <v>446</v>
      </c>
      <c r="C1429" s="36"/>
      <c r="D1429" s="36"/>
      <c r="E1429" s="35">
        <v>1</v>
      </c>
      <c r="F1429" s="35"/>
      <c r="G1429" s="35"/>
      <c r="H1429" s="35"/>
      <c r="I1429" s="35"/>
      <c r="J1429" s="35">
        <v>1</v>
      </c>
      <c r="K1429" s="35">
        <v>9</v>
      </c>
      <c r="L1429" s="35"/>
      <c r="M1429" s="35"/>
      <c r="N1429" s="35"/>
      <c r="O1429" s="35"/>
      <c r="P1429" s="35"/>
      <c r="Q1429" s="35"/>
      <c r="R1429" s="35"/>
      <c r="S1429" s="52">
        <v>1</v>
      </c>
      <c r="T1429" s="37"/>
      <c r="U1429" s="36">
        <f t="shared" si="209"/>
        <v>12</v>
      </c>
    </row>
    <row r="1430" spans="1:21" s="71" customFormat="1" ht="19.5" customHeight="1" x14ac:dyDescent="0.45">
      <c r="A1430" s="30"/>
      <c r="B1430" s="77" t="s">
        <v>445</v>
      </c>
      <c r="C1430" s="36"/>
      <c r="D1430" s="36"/>
      <c r="E1430" s="35">
        <v>1</v>
      </c>
      <c r="F1430" s="35"/>
      <c r="G1430" s="35"/>
      <c r="H1430" s="35"/>
      <c r="I1430" s="35"/>
      <c r="J1430" s="35">
        <v>1</v>
      </c>
      <c r="K1430" s="35">
        <v>5</v>
      </c>
      <c r="L1430" s="35"/>
      <c r="M1430" s="35">
        <v>0</v>
      </c>
      <c r="N1430" s="35"/>
      <c r="O1430" s="35"/>
      <c r="P1430" s="35"/>
      <c r="Q1430" s="35"/>
      <c r="R1430" s="35"/>
      <c r="S1430" s="52">
        <v>1</v>
      </c>
      <c r="T1430" s="37"/>
      <c r="U1430" s="36">
        <f t="shared" si="209"/>
        <v>8</v>
      </c>
    </row>
    <row r="1431" spans="1:21" s="71" customFormat="1" ht="19.5" customHeight="1" x14ac:dyDescent="0.45">
      <c r="A1431" s="30"/>
      <c r="B1431" s="77" t="s">
        <v>444</v>
      </c>
      <c r="C1431" s="36"/>
      <c r="D1431" s="36"/>
      <c r="E1431" s="35">
        <v>1</v>
      </c>
      <c r="F1431" s="35"/>
      <c r="G1431" s="35"/>
      <c r="H1431" s="35"/>
      <c r="I1431" s="35"/>
      <c r="J1431" s="35"/>
      <c r="K1431" s="35">
        <v>5</v>
      </c>
      <c r="L1431" s="35"/>
      <c r="M1431" s="35"/>
      <c r="N1431" s="35"/>
      <c r="O1431" s="35"/>
      <c r="P1431" s="35"/>
      <c r="Q1431" s="35"/>
      <c r="R1431" s="35"/>
      <c r="S1431" s="52">
        <v>1</v>
      </c>
      <c r="T1431" s="37"/>
      <c r="U1431" s="36">
        <f t="shared" si="209"/>
        <v>7</v>
      </c>
    </row>
    <row r="1432" spans="1:21" s="71" customFormat="1" ht="19.5" customHeight="1" x14ac:dyDescent="0.45">
      <c r="A1432" s="30"/>
      <c r="B1432" s="77" t="s">
        <v>443</v>
      </c>
      <c r="C1432" s="36"/>
      <c r="D1432" s="36"/>
      <c r="E1432" s="35">
        <v>1</v>
      </c>
      <c r="F1432" s="35"/>
      <c r="G1432" s="35"/>
      <c r="H1432" s="35"/>
      <c r="I1432" s="35"/>
      <c r="J1432" s="35">
        <v>1</v>
      </c>
      <c r="K1432" s="35">
        <v>5</v>
      </c>
      <c r="L1432" s="35"/>
      <c r="M1432" s="35"/>
      <c r="N1432" s="35"/>
      <c r="O1432" s="35"/>
      <c r="P1432" s="35"/>
      <c r="Q1432" s="35"/>
      <c r="R1432" s="35"/>
      <c r="S1432" s="52">
        <v>1</v>
      </c>
      <c r="T1432" s="37"/>
      <c r="U1432" s="36">
        <f t="shared" si="209"/>
        <v>8</v>
      </c>
    </row>
    <row r="1433" spans="1:21" s="71" customFormat="1" ht="19.5" customHeight="1" x14ac:dyDescent="0.45">
      <c r="A1433" s="30"/>
      <c r="B1433" s="77" t="s">
        <v>442</v>
      </c>
      <c r="C1433" s="36"/>
      <c r="D1433" s="36"/>
      <c r="E1433" s="35">
        <v>1</v>
      </c>
      <c r="F1433" s="35"/>
      <c r="G1433" s="35"/>
      <c r="H1433" s="35"/>
      <c r="I1433" s="35"/>
      <c r="J1433" s="35">
        <v>1</v>
      </c>
      <c r="K1433" s="35">
        <v>5</v>
      </c>
      <c r="L1433" s="35"/>
      <c r="M1433" s="35"/>
      <c r="N1433" s="35"/>
      <c r="O1433" s="35"/>
      <c r="P1433" s="35"/>
      <c r="Q1433" s="35"/>
      <c r="R1433" s="35"/>
      <c r="S1433" s="52">
        <v>0</v>
      </c>
      <c r="T1433" s="37"/>
      <c r="U1433" s="36">
        <f t="shared" si="209"/>
        <v>7</v>
      </c>
    </row>
    <row r="1434" spans="1:21" s="71" customFormat="1" ht="19.5" customHeight="1" x14ac:dyDescent="0.45">
      <c r="A1434" s="30"/>
      <c r="B1434" s="77" t="s">
        <v>441</v>
      </c>
      <c r="C1434" s="36"/>
      <c r="D1434" s="36"/>
      <c r="E1434" s="35">
        <v>1</v>
      </c>
      <c r="F1434" s="35"/>
      <c r="G1434" s="35"/>
      <c r="H1434" s="35"/>
      <c r="I1434" s="35"/>
      <c r="J1434" s="35"/>
      <c r="K1434" s="35">
        <v>4</v>
      </c>
      <c r="L1434" s="35"/>
      <c r="M1434" s="48"/>
      <c r="N1434" s="35"/>
      <c r="O1434" s="35"/>
      <c r="P1434" s="35"/>
      <c r="Q1434" s="35"/>
      <c r="R1434" s="35"/>
      <c r="S1434" s="52">
        <v>1</v>
      </c>
      <c r="T1434" s="37"/>
      <c r="U1434" s="36">
        <f t="shared" si="209"/>
        <v>6</v>
      </c>
    </row>
    <row r="1435" spans="1:21" s="71" customFormat="1" ht="19.5" customHeight="1" x14ac:dyDescent="0.45">
      <c r="A1435" s="30"/>
      <c r="B1435" s="77" t="s">
        <v>440</v>
      </c>
      <c r="C1435" s="36"/>
      <c r="D1435" s="36"/>
      <c r="E1435" s="36">
        <v>1</v>
      </c>
      <c r="F1435" s="36"/>
      <c r="G1435" s="36"/>
      <c r="H1435" s="36"/>
      <c r="I1435" s="36"/>
      <c r="J1435" s="36"/>
      <c r="K1435" s="36">
        <v>4</v>
      </c>
      <c r="L1435" s="36"/>
      <c r="M1435" s="36"/>
      <c r="N1435" s="35"/>
      <c r="O1435" s="35"/>
      <c r="P1435" s="35"/>
      <c r="Q1435" s="35"/>
      <c r="R1435" s="36"/>
      <c r="S1435" s="37">
        <v>1</v>
      </c>
      <c r="T1435" s="37"/>
      <c r="U1435" s="36">
        <f t="shared" si="209"/>
        <v>6</v>
      </c>
    </row>
    <row r="1436" spans="1:21" s="71" customFormat="1" ht="19.5" customHeight="1" x14ac:dyDescent="0.45">
      <c r="A1436" s="30"/>
      <c r="B1436" s="77" t="s">
        <v>439</v>
      </c>
      <c r="C1436" s="36"/>
      <c r="D1436" s="36"/>
      <c r="E1436" s="36">
        <v>1</v>
      </c>
      <c r="F1436" s="36"/>
      <c r="G1436" s="36"/>
      <c r="H1436" s="36"/>
      <c r="I1436" s="36"/>
      <c r="J1436" s="36"/>
      <c r="K1436" s="36">
        <v>4</v>
      </c>
      <c r="L1436" s="36"/>
      <c r="M1436" s="36"/>
      <c r="N1436" s="35"/>
      <c r="O1436" s="35"/>
      <c r="P1436" s="35"/>
      <c r="Q1436" s="35"/>
      <c r="R1436" s="36"/>
      <c r="S1436" s="37">
        <v>1</v>
      </c>
      <c r="T1436" s="37"/>
      <c r="U1436" s="36">
        <f t="shared" si="209"/>
        <v>6</v>
      </c>
    </row>
    <row r="1437" spans="1:21" s="71" customFormat="1" ht="19.5" customHeight="1" x14ac:dyDescent="0.45">
      <c r="A1437" s="30"/>
      <c r="B1437" s="77" t="s">
        <v>438</v>
      </c>
      <c r="C1437" s="36"/>
      <c r="D1437" s="36"/>
      <c r="E1437" s="36">
        <v>1</v>
      </c>
      <c r="F1437" s="36"/>
      <c r="G1437" s="36"/>
      <c r="H1437" s="36"/>
      <c r="I1437" s="36"/>
      <c r="J1437" s="36"/>
      <c r="K1437" s="36">
        <v>5</v>
      </c>
      <c r="L1437" s="36"/>
      <c r="M1437" s="36"/>
      <c r="N1437" s="35"/>
      <c r="O1437" s="35"/>
      <c r="P1437" s="35"/>
      <c r="Q1437" s="35"/>
      <c r="R1437" s="36"/>
      <c r="S1437" s="37">
        <v>1</v>
      </c>
      <c r="T1437" s="37"/>
      <c r="U1437" s="36">
        <f t="shared" si="209"/>
        <v>7</v>
      </c>
    </row>
    <row r="1438" spans="1:21" s="71" customFormat="1" ht="19.5" customHeight="1" x14ac:dyDescent="0.45">
      <c r="A1438" s="30"/>
      <c r="B1438" s="77" t="s">
        <v>437</v>
      </c>
      <c r="C1438" s="36"/>
      <c r="D1438" s="36"/>
      <c r="E1438" s="36">
        <v>1</v>
      </c>
      <c r="F1438" s="36"/>
      <c r="G1438" s="36"/>
      <c r="H1438" s="36"/>
      <c r="I1438" s="36"/>
      <c r="J1438" s="36"/>
      <c r="K1438" s="36">
        <v>4</v>
      </c>
      <c r="L1438" s="36"/>
      <c r="M1438" s="36"/>
      <c r="N1438" s="35"/>
      <c r="O1438" s="35"/>
      <c r="P1438" s="35"/>
      <c r="Q1438" s="35"/>
      <c r="R1438" s="36"/>
      <c r="S1438" s="37">
        <v>1</v>
      </c>
      <c r="T1438" s="37"/>
      <c r="U1438" s="36">
        <f t="shared" si="209"/>
        <v>6</v>
      </c>
    </row>
    <row r="1439" spans="1:21" s="71" customFormat="1" ht="19.5" customHeight="1" x14ac:dyDescent="0.45">
      <c r="A1439" s="30"/>
      <c r="B1439" s="77" t="s">
        <v>436</v>
      </c>
      <c r="C1439" s="36"/>
      <c r="D1439" s="36"/>
      <c r="E1439" s="36"/>
      <c r="F1439" s="36"/>
      <c r="G1439" s="36"/>
      <c r="H1439" s="36">
        <v>1</v>
      </c>
      <c r="I1439" s="36"/>
      <c r="J1439" s="36"/>
      <c r="K1439" s="36">
        <v>2</v>
      </c>
      <c r="L1439" s="36"/>
      <c r="M1439" s="36"/>
      <c r="N1439" s="35"/>
      <c r="O1439" s="35"/>
      <c r="P1439" s="35"/>
      <c r="Q1439" s="35"/>
      <c r="R1439" s="36"/>
      <c r="S1439" s="37">
        <v>0</v>
      </c>
      <c r="T1439" s="37"/>
      <c r="U1439" s="36">
        <f t="shared" si="209"/>
        <v>3</v>
      </c>
    </row>
    <row r="1440" spans="1:21" s="71" customFormat="1" ht="19.5" customHeight="1" x14ac:dyDescent="0.45">
      <c r="A1440" s="30"/>
      <c r="B1440" s="77" t="s">
        <v>435</v>
      </c>
      <c r="C1440" s="36"/>
      <c r="D1440" s="36"/>
      <c r="E1440" s="36">
        <v>1</v>
      </c>
      <c r="F1440" s="36"/>
      <c r="G1440" s="36"/>
      <c r="H1440" s="36"/>
      <c r="I1440" s="36"/>
      <c r="J1440" s="36"/>
      <c r="K1440" s="36">
        <v>4</v>
      </c>
      <c r="L1440" s="36"/>
      <c r="M1440" s="36"/>
      <c r="N1440" s="35"/>
      <c r="O1440" s="35"/>
      <c r="P1440" s="35"/>
      <c r="Q1440" s="35"/>
      <c r="R1440" s="36"/>
      <c r="S1440" s="37">
        <v>1</v>
      </c>
      <c r="T1440" s="37"/>
      <c r="U1440" s="36">
        <f t="shared" si="209"/>
        <v>6</v>
      </c>
    </row>
    <row r="1441" spans="1:21" s="71" customFormat="1" ht="19.5" customHeight="1" x14ac:dyDescent="0.45">
      <c r="A1441" s="30"/>
      <c r="B1441" s="77" t="s">
        <v>434</v>
      </c>
      <c r="C1441" s="36"/>
      <c r="D1441" s="36"/>
      <c r="E1441" s="36">
        <v>1</v>
      </c>
      <c r="F1441" s="36"/>
      <c r="G1441" s="36"/>
      <c r="H1441" s="36"/>
      <c r="I1441" s="36"/>
      <c r="J1441" s="36"/>
      <c r="K1441" s="36">
        <v>5</v>
      </c>
      <c r="L1441" s="36"/>
      <c r="M1441" s="36"/>
      <c r="N1441" s="35"/>
      <c r="O1441" s="35"/>
      <c r="P1441" s="35"/>
      <c r="Q1441" s="35"/>
      <c r="R1441" s="36"/>
      <c r="S1441" s="37">
        <v>1</v>
      </c>
      <c r="T1441" s="37"/>
      <c r="U1441" s="36">
        <f t="shared" si="209"/>
        <v>7</v>
      </c>
    </row>
    <row r="1442" spans="1:21" s="71" customFormat="1" ht="19.5" customHeight="1" x14ac:dyDescent="0.45">
      <c r="A1442" s="30"/>
      <c r="B1442" s="77" t="s">
        <v>433</v>
      </c>
      <c r="C1442" s="36"/>
      <c r="D1442" s="35"/>
      <c r="E1442" s="35">
        <v>1</v>
      </c>
      <c r="F1442" s="35"/>
      <c r="G1442" s="35"/>
      <c r="H1442" s="35"/>
      <c r="I1442" s="35"/>
      <c r="J1442" s="35"/>
      <c r="K1442" s="35">
        <v>4</v>
      </c>
      <c r="L1442" s="35"/>
      <c r="M1442" s="35"/>
      <c r="N1442" s="35"/>
      <c r="O1442" s="35"/>
      <c r="P1442" s="35"/>
      <c r="Q1442" s="35"/>
      <c r="R1442" s="35"/>
      <c r="S1442" s="52">
        <v>1</v>
      </c>
      <c r="T1442" s="37"/>
      <c r="U1442" s="36">
        <f t="shared" si="209"/>
        <v>6</v>
      </c>
    </row>
    <row r="1443" spans="1:21" s="71" customFormat="1" ht="19.5" customHeight="1" x14ac:dyDescent="0.45">
      <c r="A1443" s="30"/>
      <c r="B1443" s="77" t="s">
        <v>432</v>
      </c>
      <c r="C1443" s="36"/>
      <c r="D1443" s="35"/>
      <c r="E1443" s="35"/>
      <c r="F1443" s="35"/>
      <c r="G1443" s="35"/>
      <c r="H1443" s="35">
        <v>1</v>
      </c>
      <c r="I1443" s="35"/>
      <c r="J1443" s="35"/>
      <c r="K1443" s="35">
        <v>2</v>
      </c>
      <c r="L1443" s="35"/>
      <c r="M1443" s="35"/>
      <c r="N1443" s="35">
        <v>1</v>
      </c>
      <c r="O1443" s="35"/>
      <c r="P1443" s="35"/>
      <c r="Q1443" s="35"/>
      <c r="R1443" s="35"/>
      <c r="S1443" s="52"/>
      <c r="T1443" s="37"/>
      <c r="U1443" s="36">
        <f t="shared" si="209"/>
        <v>4</v>
      </c>
    </row>
    <row r="1444" spans="1:21" s="71" customFormat="1" ht="19.5" customHeight="1" x14ac:dyDescent="0.45">
      <c r="A1444" s="30"/>
      <c r="B1444" s="77" t="s">
        <v>431</v>
      </c>
      <c r="C1444" s="36"/>
      <c r="D1444" s="35"/>
      <c r="E1444" s="35"/>
      <c r="F1444" s="35"/>
      <c r="G1444" s="35"/>
      <c r="H1444" s="35">
        <v>1</v>
      </c>
      <c r="I1444" s="35"/>
      <c r="J1444" s="35"/>
      <c r="K1444" s="35">
        <v>4</v>
      </c>
      <c r="L1444" s="35"/>
      <c r="M1444" s="35"/>
      <c r="N1444" s="35"/>
      <c r="O1444" s="35"/>
      <c r="P1444" s="35"/>
      <c r="Q1444" s="35"/>
      <c r="R1444" s="35"/>
      <c r="S1444" s="52">
        <v>1</v>
      </c>
      <c r="T1444" s="37"/>
      <c r="U1444" s="36">
        <f t="shared" si="209"/>
        <v>6</v>
      </c>
    </row>
    <row r="1445" spans="1:21" s="71" customFormat="1" ht="19.5" customHeight="1" x14ac:dyDescent="0.45">
      <c r="A1445" s="30"/>
      <c r="B1445" s="77" t="s">
        <v>430</v>
      </c>
      <c r="C1445" s="36"/>
      <c r="D1445" s="35"/>
      <c r="E1445" s="35">
        <v>1</v>
      </c>
      <c r="F1445" s="35"/>
      <c r="G1445" s="35"/>
      <c r="H1445" s="35"/>
      <c r="I1445" s="35"/>
      <c r="J1445" s="35"/>
      <c r="K1445" s="35">
        <v>4</v>
      </c>
      <c r="L1445" s="35"/>
      <c r="M1445" s="35"/>
      <c r="N1445" s="35"/>
      <c r="O1445" s="35"/>
      <c r="P1445" s="35"/>
      <c r="Q1445" s="35"/>
      <c r="R1445" s="35"/>
      <c r="S1445" s="52">
        <v>1</v>
      </c>
      <c r="T1445" s="37"/>
      <c r="U1445" s="36">
        <f t="shared" si="209"/>
        <v>6</v>
      </c>
    </row>
    <row r="1446" spans="1:21" s="71" customFormat="1" ht="19.5" customHeight="1" x14ac:dyDescent="0.45">
      <c r="A1446" s="30"/>
      <c r="B1446" s="77" t="s">
        <v>429</v>
      </c>
      <c r="C1446" s="36"/>
      <c r="D1446" s="35"/>
      <c r="E1446" s="35">
        <v>1</v>
      </c>
      <c r="F1446" s="35"/>
      <c r="G1446" s="35"/>
      <c r="H1446" s="35"/>
      <c r="I1446" s="35"/>
      <c r="J1446" s="35"/>
      <c r="K1446" s="35">
        <v>4</v>
      </c>
      <c r="L1446" s="35"/>
      <c r="M1446" s="35"/>
      <c r="N1446" s="35"/>
      <c r="O1446" s="35"/>
      <c r="P1446" s="35"/>
      <c r="Q1446" s="35"/>
      <c r="R1446" s="35"/>
      <c r="S1446" s="52"/>
      <c r="T1446" s="37"/>
      <c r="U1446" s="36">
        <f t="shared" si="209"/>
        <v>5</v>
      </c>
    </row>
    <row r="1447" spans="1:21" s="71" customFormat="1" ht="19.5" customHeight="1" x14ac:dyDescent="0.45">
      <c r="A1447" s="30"/>
      <c r="B1447" s="86" t="s">
        <v>428</v>
      </c>
      <c r="C1447" s="87"/>
      <c r="D1447" s="88"/>
      <c r="E1447" s="88"/>
      <c r="F1447" s="88"/>
      <c r="G1447" s="88"/>
      <c r="H1447" s="88">
        <v>1</v>
      </c>
      <c r="I1447" s="88"/>
      <c r="J1447" s="88"/>
      <c r="K1447" s="88">
        <v>2</v>
      </c>
      <c r="L1447" s="88"/>
      <c r="M1447" s="88"/>
      <c r="N1447" s="88"/>
      <c r="O1447" s="88"/>
      <c r="P1447" s="88"/>
      <c r="Q1447" s="88"/>
      <c r="R1447" s="88"/>
      <c r="S1447" s="89"/>
      <c r="T1447" s="90"/>
      <c r="U1447" s="87">
        <f t="shared" si="209"/>
        <v>3</v>
      </c>
    </row>
    <row r="1448" spans="1:21" s="71" customFormat="1" ht="19.5" customHeight="1" x14ac:dyDescent="0.45">
      <c r="A1448" s="30"/>
      <c r="B1448" s="78"/>
      <c r="C1448" s="28"/>
      <c r="D1448" s="28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  <c r="R1448" s="28"/>
      <c r="S1448" s="33"/>
      <c r="T1448" s="33"/>
      <c r="U1448" s="28"/>
    </row>
    <row r="1449" spans="1:21" s="71" customFormat="1" ht="19.5" customHeight="1" x14ac:dyDescent="0.45">
      <c r="A1449" s="30"/>
      <c r="B1449" s="76" t="s">
        <v>427</v>
      </c>
      <c r="C1449" s="26">
        <f t="shared" ref="C1449:U1449" si="210">SUM(C1426:C1447)</f>
        <v>0</v>
      </c>
      <c r="D1449" s="26">
        <f t="shared" si="210"/>
        <v>0</v>
      </c>
      <c r="E1449" s="26">
        <f t="shared" si="210"/>
        <v>18</v>
      </c>
      <c r="F1449" s="26">
        <f t="shared" si="210"/>
        <v>0</v>
      </c>
      <c r="G1449" s="26">
        <f>SUM(G1426:G1447)</f>
        <v>0</v>
      </c>
      <c r="H1449" s="26">
        <f t="shared" si="210"/>
        <v>4</v>
      </c>
      <c r="I1449" s="26">
        <f t="shared" si="210"/>
        <v>0</v>
      </c>
      <c r="J1449" s="26">
        <f t="shared" si="210"/>
        <v>7</v>
      </c>
      <c r="K1449" s="26">
        <f t="shared" si="210"/>
        <v>104</v>
      </c>
      <c r="L1449" s="26">
        <f t="shared" si="210"/>
        <v>0</v>
      </c>
      <c r="M1449" s="26">
        <f t="shared" si="210"/>
        <v>0</v>
      </c>
      <c r="N1449" s="26">
        <f t="shared" si="210"/>
        <v>1</v>
      </c>
      <c r="O1449" s="26">
        <f t="shared" si="210"/>
        <v>0</v>
      </c>
      <c r="P1449" s="26">
        <f t="shared" si="210"/>
        <v>0</v>
      </c>
      <c r="Q1449" s="26">
        <f t="shared" si="210"/>
        <v>0</v>
      </c>
      <c r="R1449" s="26">
        <f t="shared" si="210"/>
        <v>0</v>
      </c>
      <c r="S1449" s="29">
        <f t="shared" si="210"/>
        <v>17</v>
      </c>
      <c r="T1449" s="29">
        <f t="shared" si="210"/>
        <v>0</v>
      </c>
      <c r="U1449" s="26">
        <f t="shared" si="210"/>
        <v>151</v>
      </c>
    </row>
    <row r="1450" spans="1:21" s="71" customFormat="1" ht="19.5" customHeight="1" x14ac:dyDescent="0.45">
      <c r="A1450" s="70"/>
      <c r="B1450" s="79" t="s">
        <v>169</v>
      </c>
      <c r="C1450" s="42">
        <f t="shared" ref="C1450:U1450" si="211">SUM(C1425+C1449)</f>
        <v>1</v>
      </c>
      <c r="D1450" s="42">
        <f t="shared" si="211"/>
        <v>0</v>
      </c>
      <c r="E1450" s="42">
        <f t="shared" si="211"/>
        <v>18</v>
      </c>
      <c r="F1450" s="42">
        <f t="shared" si="211"/>
        <v>0</v>
      </c>
      <c r="G1450" s="42">
        <f>SUM(G1425+G1449)</f>
        <v>0</v>
      </c>
      <c r="H1450" s="42">
        <f t="shared" si="211"/>
        <v>4</v>
      </c>
      <c r="I1450" s="42">
        <f t="shared" si="211"/>
        <v>0</v>
      </c>
      <c r="J1450" s="42">
        <f t="shared" si="211"/>
        <v>11</v>
      </c>
      <c r="K1450" s="42">
        <f t="shared" si="211"/>
        <v>121</v>
      </c>
      <c r="L1450" s="42">
        <f t="shared" si="211"/>
        <v>0</v>
      </c>
      <c r="M1450" s="42">
        <f t="shared" si="211"/>
        <v>0</v>
      </c>
      <c r="N1450" s="42">
        <f t="shared" si="211"/>
        <v>1</v>
      </c>
      <c r="O1450" s="42">
        <f t="shared" si="211"/>
        <v>0</v>
      </c>
      <c r="P1450" s="42">
        <f t="shared" si="211"/>
        <v>0</v>
      </c>
      <c r="Q1450" s="42">
        <f t="shared" si="211"/>
        <v>1</v>
      </c>
      <c r="R1450" s="42">
        <f t="shared" si="211"/>
        <v>0</v>
      </c>
      <c r="S1450" s="43">
        <f t="shared" si="211"/>
        <v>20</v>
      </c>
      <c r="T1450" s="43">
        <f t="shared" si="211"/>
        <v>2</v>
      </c>
      <c r="U1450" s="42">
        <f t="shared" si="211"/>
        <v>179</v>
      </c>
    </row>
    <row r="1451" spans="1:21" s="71" customFormat="1" ht="19.5" customHeight="1" x14ac:dyDescent="0.45">
      <c r="A1451" s="168"/>
      <c r="B1451" s="82"/>
      <c r="C1451" s="45"/>
      <c r="D1451" s="45"/>
      <c r="E1451" s="45"/>
      <c r="F1451" s="45"/>
      <c r="G1451" s="45"/>
      <c r="H1451" s="45"/>
      <c r="I1451" s="45"/>
      <c r="J1451" s="45"/>
      <c r="K1451" s="45"/>
      <c r="L1451" s="45"/>
      <c r="M1451" s="45"/>
      <c r="N1451" s="45"/>
      <c r="O1451" s="45"/>
      <c r="P1451" s="45"/>
      <c r="Q1451" s="45"/>
      <c r="R1451" s="45"/>
      <c r="S1451" s="47"/>
      <c r="T1451" s="47"/>
      <c r="U1451" s="45"/>
    </row>
    <row r="1452" spans="1:21" s="71" customFormat="1" ht="19.5" customHeight="1" x14ac:dyDescent="0.45">
      <c r="A1452" s="168"/>
      <c r="B1452" s="82"/>
      <c r="C1452" s="45"/>
      <c r="D1452" s="45"/>
      <c r="E1452" s="45"/>
      <c r="F1452" s="45"/>
      <c r="G1452" s="45"/>
      <c r="H1452" s="45"/>
      <c r="I1452" s="45"/>
      <c r="J1452" s="45"/>
      <c r="K1452" s="45"/>
      <c r="L1452" s="45"/>
      <c r="M1452" s="45"/>
      <c r="N1452" s="45"/>
      <c r="O1452" s="45"/>
      <c r="P1452" s="45"/>
      <c r="Q1452" s="45"/>
      <c r="R1452" s="45"/>
      <c r="S1452" s="47"/>
      <c r="T1452" s="47"/>
      <c r="U1452" s="45"/>
    </row>
    <row r="1453" spans="1:21" s="71" customFormat="1" ht="19.5" customHeight="1" x14ac:dyDescent="0.45">
      <c r="A1453" s="168"/>
      <c r="B1453" s="82"/>
      <c r="C1453" s="45"/>
      <c r="D1453" s="45"/>
      <c r="E1453" s="45"/>
      <c r="F1453" s="45"/>
      <c r="G1453" s="45"/>
      <c r="H1453" s="45"/>
      <c r="I1453" s="45"/>
      <c r="J1453" s="45"/>
      <c r="K1453" s="45"/>
      <c r="L1453" s="45"/>
      <c r="M1453" s="45"/>
      <c r="N1453" s="45"/>
      <c r="O1453" s="45"/>
      <c r="P1453" s="45"/>
      <c r="Q1453" s="45"/>
      <c r="R1453" s="45"/>
      <c r="S1453" s="47"/>
      <c r="T1453" s="47"/>
      <c r="U1453" s="45"/>
    </row>
    <row r="1454" spans="1:21" s="71" customFormat="1" ht="19.5" customHeight="1" x14ac:dyDescent="0.45">
      <c r="A1454" s="168"/>
      <c r="B1454" s="82"/>
      <c r="C1454" s="45"/>
      <c r="D1454" s="45"/>
      <c r="E1454" s="45"/>
      <c r="F1454" s="45"/>
      <c r="G1454" s="45"/>
      <c r="H1454" s="45"/>
      <c r="I1454" s="45"/>
      <c r="J1454" s="45"/>
      <c r="K1454" s="45"/>
      <c r="L1454" s="45"/>
      <c r="M1454" s="45"/>
      <c r="N1454" s="45"/>
      <c r="O1454" s="45"/>
      <c r="P1454" s="45"/>
      <c r="Q1454" s="45"/>
      <c r="R1454" s="45"/>
      <c r="S1454" s="47"/>
      <c r="T1454" s="47"/>
      <c r="U1454" s="45"/>
    </row>
    <row r="1455" spans="1:21" s="71" customFormat="1" ht="19.5" customHeight="1" x14ac:dyDescent="0.45">
      <c r="A1455" s="168"/>
      <c r="B1455" s="82"/>
      <c r="C1455" s="45"/>
      <c r="D1455" s="45"/>
      <c r="E1455" s="45"/>
      <c r="F1455" s="45"/>
      <c r="G1455" s="45"/>
      <c r="H1455" s="45"/>
      <c r="I1455" s="45"/>
      <c r="J1455" s="45"/>
      <c r="K1455" s="45"/>
      <c r="L1455" s="45"/>
      <c r="M1455" s="45"/>
      <c r="N1455" s="45"/>
      <c r="O1455" s="45"/>
      <c r="P1455" s="45"/>
      <c r="Q1455" s="45"/>
      <c r="R1455" s="45"/>
      <c r="S1455" s="47"/>
      <c r="T1455" s="47"/>
      <c r="U1455" s="45"/>
    </row>
    <row r="1456" spans="1:21" s="71" customFormat="1" ht="19.5" customHeight="1" x14ac:dyDescent="0.45">
      <c r="A1456" s="168"/>
      <c r="B1456" s="82"/>
      <c r="C1456" s="45"/>
      <c r="D1456" s="45"/>
      <c r="E1456" s="45"/>
      <c r="F1456" s="45"/>
      <c r="G1456" s="45"/>
      <c r="H1456" s="45"/>
      <c r="I1456" s="45"/>
      <c r="J1456" s="45"/>
      <c r="K1456" s="45"/>
      <c r="L1456" s="45"/>
      <c r="M1456" s="45"/>
      <c r="N1456" s="45"/>
      <c r="O1456" s="45"/>
      <c r="P1456" s="45"/>
      <c r="Q1456" s="45"/>
      <c r="R1456" s="45"/>
      <c r="S1456" s="47"/>
      <c r="T1456" s="47"/>
      <c r="U1456" s="45"/>
    </row>
    <row r="1457" spans="1:21" s="71" customFormat="1" ht="19.5" customHeight="1" x14ac:dyDescent="0.45">
      <c r="A1457" s="168"/>
      <c r="B1457" s="82"/>
      <c r="C1457" s="45"/>
      <c r="D1457" s="45"/>
      <c r="E1457" s="45"/>
      <c r="F1457" s="45"/>
      <c r="G1457" s="45"/>
      <c r="H1457" s="45"/>
      <c r="I1457" s="45"/>
      <c r="J1457" s="45"/>
      <c r="K1457" s="45"/>
      <c r="L1457" s="45"/>
      <c r="M1457" s="45"/>
      <c r="N1457" s="45"/>
      <c r="O1457" s="45"/>
      <c r="P1457" s="45"/>
      <c r="Q1457" s="45"/>
      <c r="R1457" s="45"/>
      <c r="S1457" s="47"/>
      <c r="T1457" s="47"/>
      <c r="U1457" s="45"/>
    </row>
    <row r="1458" spans="1:21" s="71" customFormat="1" ht="19.5" customHeight="1" x14ac:dyDescent="0.45">
      <c r="A1458" s="168"/>
      <c r="B1458" s="82"/>
      <c r="C1458" s="45"/>
      <c r="D1458" s="45"/>
      <c r="E1458" s="45"/>
      <c r="F1458" s="45"/>
      <c r="G1458" s="45"/>
      <c r="H1458" s="45"/>
      <c r="I1458" s="45"/>
      <c r="J1458" s="45"/>
      <c r="K1458" s="45"/>
      <c r="L1458" s="45"/>
      <c r="M1458" s="45"/>
      <c r="N1458" s="45"/>
      <c r="O1458" s="45"/>
      <c r="P1458" s="45"/>
      <c r="Q1458" s="45"/>
      <c r="R1458" s="45"/>
      <c r="S1458" s="47"/>
      <c r="T1458" s="47"/>
      <c r="U1458" s="45"/>
    </row>
    <row r="1459" spans="1:21" s="71" customFormat="1" ht="19.5" customHeight="1" x14ac:dyDescent="0.45">
      <c r="A1459" s="168"/>
      <c r="B1459" s="82"/>
      <c r="C1459" s="45"/>
      <c r="D1459" s="45"/>
      <c r="E1459" s="45"/>
      <c r="F1459" s="45"/>
      <c r="G1459" s="45"/>
      <c r="H1459" s="45"/>
      <c r="I1459" s="45"/>
      <c r="J1459" s="45"/>
      <c r="K1459" s="45"/>
      <c r="L1459" s="45"/>
      <c r="M1459" s="45"/>
      <c r="N1459" s="45"/>
      <c r="O1459" s="45"/>
      <c r="P1459" s="45"/>
      <c r="Q1459" s="45"/>
      <c r="R1459" s="45"/>
      <c r="S1459" s="47"/>
      <c r="T1459" s="47"/>
      <c r="U1459" s="45"/>
    </row>
    <row r="1460" spans="1:21" s="71" customFormat="1" ht="19.5" customHeight="1" x14ac:dyDescent="0.45">
      <c r="A1460" s="168"/>
      <c r="B1460" s="82"/>
      <c r="C1460" s="45"/>
      <c r="D1460" s="45"/>
      <c r="E1460" s="45"/>
      <c r="F1460" s="45"/>
      <c r="G1460" s="45"/>
      <c r="H1460" s="45"/>
      <c r="I1460" s="45"/>
      <c r="J1460" s="45"/>
      <c r="K1460" s="45"/>
      <c r="L1460" s="45"/>
      <c r="M1460" s="45"/>
      <c r="N1460" s="45"/>
      <c r="O1460" s="45"/>
      <c r="P1460" s="45"/>
      <c r="Q1460" s="45"/>
      <c r="R1460" s="45"/>
      <c r="S1460" s="47"/>
      <c r="T1460" s="47"/>
      <c r="U1460" s="45"/>
    </row>
    <row r="1461" spans="1:21" s="71" customFormat="1" ht="19.5" customHeight="1" x14ac:dyDescent="0.45">
      <c r="A1461" s="168"/>
      <c r="B1461" s="82"/>
      <c r="C1461" s="45"/>
      <c r="D1461" s="45"/>
      <c r="E1461" s="45"/>
      <c r="F1461" s="45"/>
      <c r="G1461" s="45"/>
      <c r="H1461" s="45"/>
      <c r="I1461" s="45"/>
      <c r="J1461" s="45"/>
      <c r="K1461" s="45"/>
      <c r="L1461" s="45"/>
      <c r="M1461" s="45"/>
      <c r="N1461" s="45"/>
      <c r="O1461" s="45"/>
      <c r="P1461" s="45"/>
      <c r="Q1461" s="45"/>
      <c r="R1461" s="45"/>
      <c r="S1461" s="47"/>
      <c r="T1461" s="47"/>
      <c r="U1461" s="45"/>
    </row>
    <row r="1462" spans="1:21" s="71" customFormat="1" ht="19.5" customHeight="1" x14ac:dyDescent="0.45">
      <c r="A1462" s="168"/>
      <c r="B1462" s="82"/>
      <c r="C1462" s="45"/>
      <c r="D1462" s="45"/>
      <c r="E1462" s="45"/>
      <c r="F1462" s="45"/>
      <c r="G1462" s="45"/>
      <c r="H1462" s="45"/>
      <c r="I1462" s="45"/>
      <c r="J1462" s="45"/>
      <c r="K1462" s="45"/>
      <c r="L1462" s="45"/>
      <c r="M1462" s="45"/>
      <c r="N1462" s="45"/>
      <c r="O1462" s="45"/>
      <c r="P1462" s="45"/>
      <c r="Q1462" s="45"/>
      <c r="R1462" s="45"/>
      <c r="S1462" s="47"/>
      <c r="T1462" s="47"/>
      <c r="U1462" s="45"/>
    </row>
    <row r="1463" spans="1:21" s="71" customFormat="1" ht="19.5" customHeight="1" x14ac:dyDescent="0.45">
      <c r="A1463" s="168"/>
      <c r="B1463" s="82"/>
      <c r="C1463" s="45"/>
      <c r="D1463" s="45"/>
      <c r="E1463" s="45"/>
      <c r="F1463" s="45"/>
      <c r="G1463" s="45"/>
      <c r="H1463" s="45"/>
      <c r="I1463" s="45"/>
      <c r="J1463" s="45"/>
      <c r="K1463" s="45"/>
      <c r="L1463" s="45"/>
      <c r="M1463" s="45"/>
      <c r="N1463" s="45"/>
      <c r="O1463" s="45"/>
      <c r="P1463" s="45"/>
      <c r="Q1463" s="45"/>
      <c r="R1463" s="45"/>
      <c r="S1463" s="47"/>
      <c r="T1463" s="47"/>
      <c r="U1463" s="45"/>
    </row>
    <row r="1464" spans="1:21" s="71" customFormat="1" ht="19.5" customHeight="1" x14ac:dyDescent="0.45">
      <c r="A1464" s="168"/>
      <c r="B1464" s="82"/>
      <c r="C1464" s="45"/>
      <c r="D1464" s="45"/>
      <c r="E1464" s="45"/>
      <c r="F1464" s="45"/>
      <c r="G1464" s="45"/>
      <c r="H1464" s="45"/>
      <c r="I1464" s="45"/>
      <c r="J1464" s="45"/>
      <c r="K1464" s="45"/>
      <c r="L1464" s="45"/>
      <c r="M1464" s="45"/>
      <c r="N1464" s="45"/>
      <c r="O1464" s="45"/>
      <c r="P1464" s="45"/>
      <c r="Q1464" s="45"/>
      <c r="R1464" s="45"/>
      <c r="S1464" s="47"/>
      <c r="T1464" s="47"/>
      <c r="U1464" s="45"/>
    </row>
    <row r="1465" spans="1:21" s="71" customFormat="1" ht="19.5" customHeight="1" x14ac:dyDescent="0.45">
      <c r="A1465" s="168"/>
      <c r="B1465" s="82"/>
      <c r="C1465" s="45"/>
      <c r="D1465" s="45"/>
      <c r="E1465" s="45"/>
      <c r="F1465" s="45"/>
      <c r="G1465" s="45"/>
      <c r="H1465" s="45"/>
      <c r="I1465" s="45"/>
      <c r="J1465" s="45"/>
      <c r="K1465" s="45"/>
      <c r="L1465" s="45"/>
      <c r="M1465" s="45"/>
      <c r="N1465" s="45"/>
      <c r="O1465" s="45"/>
      <c r="P1465" s="45"/>
      <c r="Q1465" s="45"/>
      <c r="R1465" s="45"/>
      <c r="S1465" s="47"/>
      <c r="T1465" s="47"/>
      <c r="U1465" s="45"/>
    </row>
    <row r="1466" spans="1:21" s="71" customFormat="1" ht="19.5" customHeight="1" x14ac:dyDescent="0.45">
      <c r="A1466" s="168"/>
      <c r="B1466" s="82"/>
      <c r="C1466" s="45"/>
      <c r="D1466" s="45"/>
      <c r="E1466" s="45"/>
      <c r="F1466" s="45"/>
      <c r="G1466" s="45"/>
      <c r="H1466" s="45"/>
      <c r="I1466" s="45"/>
      <c r="J1466" s="45"/>
      <c r="K1466" s="45"/>
      <c r="L1466" s="45"/>
      <c r="M1466" s="45"/>
      <c r="N1466" s="45"/>
      <c r="O1466" s="45"/>
      <c r="P1466" s="45"/>
      <c r="Q1466" s="45"/>
      <c r="R1466" s="45"/>
      <c r="S1466" s="47"/>
      <c r="T1466" s="47"/>
      <c r="U1466" s="45"/>
    </row>
    <row r="1467" spans="1:21" s="71" customFormat="1" ht="19.5" customHeight="1" x14ac:dyDescent="0.45">
      <c r="A1467" s="168"/>
      <c r="B1467" s="82"/>
      <c r="C1467" s="45"/>
      <c r="D1467" s="45"/>
      <c r="E1467" s="45"/>
      <c r="F1467" s="45"/>
      <c r="G1467" s="45"/>
      <c r="H1467" s="45"/>
      <c r="I1467" s="45"/>
      <c r="J1467" s="45"/>
      <c r="K1467" s="45"/>
      <c r="L1467" s="45"/>
      <c r="M1467" s="45"/>
      <c r="N1467" s="45"/>
      <c r="O1467" s="45"/>
      <c r="P1467" s="45"/>
      <c r="Q1467" s="45"/>
      <c r="R1467" s="45"/>
      <c r="S1467" s="47"/>
      <c r="T1467" s="47"/>
      <c r="U1467" s="45"/>
    </row>
    <row r="1468" spans="1:21" s="71" customFormat="1" ht="19.5" customHeight="1" x14ac:dyDescent="0.45">
      <c r="A1468" s="168"/>
      <c r="B1468" s="82"/>
      <c r="C1468" s="45"/>
      <c r="D1468" s="45"/>
      <c r="E1468" s="45"/>
      <c r="F1468" s="45"/>
      <c r="G1468" s="45"/>
      <c r="H1468" s="45"/>
      <c r="I1468" s="45"/>
      <c r="J1468" s="45"/>
      <c r="K1468" s="45"/>
      <c r="L1468" s="45"/>
      <c r="M1468" s="45"/>
      <c r="N1468" s="45"/>
      <c r="O1468" s="45"/>
      <c r="P1468" s="45"/>
      <c r="Q1468" s="45"/>
      <c r="R1468" s="45"/>
      <c r="S1468" s="47"/>
      <c r="T1468" s="47"/>
      <c r="U1468" s="45"/>
    </row>
    <row r="1469" spans="1:21" s="71" customFormat="1" ht="19.5" customHeight="1" x14ac:dyDescent="0.45">
      <c r="A1469" s="168"/>
      <c r="B1469" s="82"/>
      <c r="C1469" s="45"/>
      <c r="D1469" s="45"/>
      <c r="E1469" s="45"/>
      <c r="F1469" s="45"/>
      <c r="G1469" s="45"/>
      <c r="H1469" s="45"/>
      <c r="I1469" s="45"/>
      <c r="J1469" s="45"/>
      <c r="K1469" s="45"/>
      <c r="L1469" s="45"/>
      <c r="M1469" s="45"/>
      <c r="N1469" s="45"/>
      <c r="O1469" s="45"/>
      <c r="P1469" s="45"/>
      <c r="Q1469" s="45"/>
      <c r="R1469" s="45"/>
      <c r="S1469" s="47"/>
      <c r="T1469" s="47"/>
      <c r="U1469" s="45"/>
    </row>
    <row r="1470" spans="1:21" s="71" customFormat="1" ht="19.5" customHeight="1" x14ac:dyDescent="0.45">
      <c r="A1470" s="168"/>
      <c r="B1470" s="82"/>
      <c r="C1470" s="45"/>
      <c r="D1470" s="45"/>
      <c r="E1470" s="45"/>
      <c r="F1470" s="45"/>
      <c r="G1470" s="45"/>
      <c r="H1470" s="45"/>
      <c r="I1470" s="45"/>
      <c r="J1470" s="45"/>
      <c r="K1470" s="45"/>
      <c r="L1470" s="45"/>
      <c r="M1470" s="45"/>
      <c r="N1470" s="45"/>
      <c r="O1470" s="45"/>
      <c r="P1470" s="45"/>
      <c r="Q1470" s="45"/>
      <c r="R1470" s="45"/>
      <c r="S1470" s="47"/>
      <c r="T1470" s="47"/>
      <c r="U1470" s="45"/>
    </row>
    <row r="1471" spans="1:21" s="71" customFormat="1" ht="19.5" customHeight="1" x14ac:dyDescent="0.45">
      <c r="A1471" s="168"/>
      <c r="B1471" s="82"/>
      <c r="C1471" s="45"/>
      <c r="D1471" s="45"/>
      <c r="E1471" s="45"/>
      <c r="F1471" s="45"/>
      <c r="G1471" s="45"/>
      <c r="H1471" s="45"/>
      <c r="I1471" s="45"/>
      <c r="J1471" s="45"/>
      <c r="K1471" s="45"/>
      <c r="L1471" s="45"/>
      <c r="M1471" s="45"/>
      <c r="N1471" s="45"/>
      <c r="O1471" s="45"/>
      <c r="P1471" s="45"/>
      <c r="Q1471" s="45"/>
      <c r="R1471" s="45"/>
      <c r="S1471" s="47"/>
      <c r="T1471" s="47"/>
      <c r="U1471" s="45"/>
    </row>
    <row r="1472" spans="1:21" s="71" customFormat="1" ht="19.5" customHeight="1" x14ac:dyDescent="0.45">
      <c r="A1472" s="30"/>
      <c r="B1472" s="78"/>
      <c r="C1472" s="28"/>
      <c r="D1472" s="28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  <c r="R1472" s="28"/>
      <c r="S1472" s="33"/>
      <c r="T1472" s="33"/>
      <c r="U1472" s="28"/>
    </row>
    <row r="1473" spans="1:21" s="71" customFormat="1" ht="19.5" customHeight="1" x14ac:dyDescent="0.45">
      <c r="A1473" s="30">
        <v>56</v>
      </c>
      <c r="B1473" s="76" t="s">
        <v>426</v>
      </c>
      <c r="C1473" s="32">
        <v>1</v>
      </c>
      <c r="D1473" s="32"/>
      <c r="E1473" s="32"/>
      <c r="F1473" s="32"/>
      <c r="G1473" s="32"/>
      <c r="H1473" s="32"/>
      <c r="I1473" s="32"/>
      <c r="J1473" s="32">
        <v>4</v>
      </c>
      <c r="K1473" s="32">
        <v>17</v>
      </c>
      <c r="L1473" s="32"/>
      <c r="M1473" s="32"/>
      <c r="N1473" s="32"/>
      <c r="O1473" s="32"/>
      <c r="P1473" s="32"/>
      <c r="Q1473" s="32">
        <v>1</v>
      </c>
      <c r="R1473" s="32">
        <v>0</v>
      </c>
      <c r="S1473" s="55">
        <v>3</v>
      </c>
      <c r="T1473" s="55">
        <v>2</v>
      </c>
      <c r="U1473" s="28">
        <f t="shared" ref="U1473:U1491" si="212">SUM(C1473:T1473)</f>
        <v>28</v>
      </c>
    </row>
    <row r="1474" spans="1:21" s="71" customFormat="1" ht="19.5" customHeight="1" x14ac:dyDescent="0.45">
      <c r="A1474" s="30"/>
      <c r="B1474" s="77" t="s">
        <v>425</v>
      </c>
      <c r="C1474" s="35"/>
      <c r="D1474" s="35"/>
      <c r="E1474" s="35">
        <v>1</v>
      </c>
      <c r="F1474" s="35"/>
      <c r="G1474" s="35"/>
      <c r="H1474" s="35"/>
      <c r="I1474" s="35"/>
      <c r="J1474" s="35">
        <v>1</v>
      </c>
      <c r="K1474" s="35">
        <v>7</v>
      </c>
      <c r="L1474" s="35"/>
      <c r="M1474" s="35">
        <v>1</v>
      </c>
      <c r="N1474" s="35"/>
      <c r="O1474" s="35"/>
      <c r="P1474" s="35"/>
      <c r="Q1474" s="35"/>
      <c r="R1474" s="35"/>
      <c r="S1474" s="52">
        <v>1</v>
      </c>
      <c r="T1474" s="52"/>
      <c r="U1474" s="36">
        <f t="shared" si="212"/>
        <v>11</v>
      </c>
    </row>
    <row r="1475" spans="1:21" s="71" customFormat="1" ht="19.5" customHeight="1" x14ac:dyDescent="0.45">
      <c r="A1475" s="30"/>
      <c r="B1475" s="77" t="s">
        <v>424</v>
      </c>
      <c r="C1475" s="35"/>
      <c r="D1475" s="35"/>
      <c r="E1475" s="35">
        <v>1</v>
      </c>
      <c r="F1475" s="35"/>
      <c r="G1475" s="35"/>
      <c r="H1475" s="35"/>
      <c r="I1475" s="35"/>
      <c r="J1475" s="35"/>
      <c r="K1475" s="35">
        <v>4</v>
      </c>
      <c r="L1475" s="35"/>
      <c r="M1475" s="35"/>
      <c r="N1475" s="35"/>
      <c r="O1475" s="35"/>
      <c r="P1475" s="35"/>
      <c r="Q1475" s="35"/>
      <c r="R1475" s="35"/>
      <c r="S1475" s="52">
        <v>1</v>
      </c>
      <c r="T1475" s="52"/>
      <c r="U1475" s="36">
        <f t="shared" si="212"/>
        <v>6</v>
      </c>
    </row>
    <row r="1476" spans="1:21" s="71" customFormat="1" ht="19.5" customHeight="1" x14ac:dyDescent="0.45">
      <c r="A1476" s="30"/>
      <c r="B1476" s="77" t="s">
        <v>423</v>
      </c>
      <c r="C1476" s="35"/>
      <c r="D1476" s="35"/>
      <c r="E1476" s="35">
        <v>1</v>
      </c>
      <c r="F1476" s="35"/>
      <c r="G1476" s="35"/>
      <c r="H1476" s="35"/>
      <c r="I1476" s="35"/>
      <c r="J1476" s="35">
        <v>1</v>
      </c>
      <c r="K1476" s="35">
        <v>5</v>
      </c>
      <c r="L1476" s="35"/>
      <c r="M1476" s="35">
        <v>1</v>
      </c>
      <c r="N1476" s="35"/>
      <c r="O1476" s="35"/>
      <c r="P1476" s="35"/>
      <c r="Q1476" s="35"/>
      <c r="R1476" s="35"/>
      <c r="S1476" s="52">
        <v>1</v>
      </c>
      <c r="T1476" s="52"/>
      <c r="U1476" s="36">
        <f t="shared" si="212"/>
        <v>9</v>
      </c>
    </row>
    <row r="1477" spans="1:21" s="71" customFormat="1" ht="19.5" customHeight="1" x14ac:dyDescent="0.45">
      <c r="A1477" s="30"/>
      <c r="B1477" s="77" t="s">
        <v>422</v>
      </c>
      <c r="C1477" s="35"/>
      <c r="D1477" s="35"/>
      <c r="E1477" s="35">
        <v>1</v>
      </c>
      <c r="F1477" s="35"/>
      <c r="G1477" s="35"/>
      <c r="H1477" s="35"/>
      <c r="I1477" s="35"/>
      <c r="J1477" s="35">
        <v>1</v>
      </c>
      <c r="K1477" s="35">
        <v>5</v>
      </c>
      <c r="L1477" s="35"/>
      <c r="M1477" s="35">
        <v>1</v>
      </c>
      <c r="N1477" s="35"/>
      <c r="O1477" s="35"/>
      <c r="P1477" s="35"/>
      <c r="Q1477" s="35"/>
      <c r="R1477" s="35"/>
      <c r="S1477" s="52">
        <v>1</v>
      </c>
      <c r="T1477" s="52"/>
      <c r="U1477" s="36">
        <f t="shared" si="212"/>
        <v>9</v>
      </c>
    </row>
    <row r="1478" spans="1:21" s="71" customFormat="1" ht="19.5" customHeight="1" x14ac:dyDescent="0.45">
      <c r="A1478" s="30"/>
      <c r="B1478" s="77" t="s">
        <v>421</v>
      </c>
      <c r="C1478" s="35"/>
      <c r="D1478" s="35"/>
      <c r="E1478" s="35">
        <v>1</v>
      </c>
      <c r="F1478" s="35"/>
      <c r="G1478" s="35"/>
      <c r="H1478" s="35"/>
      <c r="I1478" s="35"/>
      <c r="J1478" s="35">
        <v>1</v>
      </c>
      <c r="K1478" s="35">
        <v>4</v>
      </c>
      <c r="L1478" s="35"/>
      <c r="M1478" s="35">
        <v>2</v>
      </c>
      <c r="N1478" s="35">
        <v>1</v>
      </c>
      <c r="O1478" s="35"/>
      <c r="P1478" s="35"/>
      <c r="Q1478" s="35"/>
      <c r="R1478" s="35"/>
      <c r="S1478" s="52">
        <v>1</v>
      </c>
      <c r="T1478" s="52"/>
      <c r="U1478" s="36">
        <f t="shared" si="212"/>
        <v>10</v>
      </c>
    </row>
    <row r="1479" spans="1:21" s="71" customFormat="1" ht="19.5" customHeight="1" x14ac:dyDescent="0.45">
      <c r="A1479" s="30"/>
      <c r="B1479" s="77" t="s">
        <v>420</v>
      </c>
      <c r="C1479" s="35"/>
      <c r="D1479" s="35"/>
      <c r="E1479" s="35">
        <v>1</v>
      </c>
      <c r="F1479" s="35"/>
      <c r="G1479" s="35"/>
      <c r="H1479" s="35"/>
      <c r="I1479" s="35"/>
      <c r="J1479" s="35"/>
      <c r="K1479" s="35">
        <v>4</v>
      </c>
      <c r="L1479" s="35"/>
      <c r="M1479" s="35">
        <v>0</v>
      </c>
      <c r="N1479" s="35"/>
      <c r="O1479" s="35"/>
      <c r="P1479" s="35"/>
      <c r="Q1479" s="35"/>
      <c r="R1479" s="35"/>
      <c r="S1479" s="52">
        <v>1</v>
      </c>
      <c r="T1479" s="52"/>
      <c r="U1479" s="36">
        <f t="shared" si="212"/>
        <v>6</v>
      </c>
    </row>
    <row r="1480" spans="1:21" s="71" customFormat="1" ht="19.5" customHeight="1" x14ac:dyDescent="0.45">
      <c r="A1480" s="30"/>
      <c r="B1480" s="77" t="s">
        <v>419</v>
      </c>
      <c r="C1480" s="35"/>
      <c r="D1480" s="35"/>
      <c r="E1480" s="35">
        <v>1</v>
      </c>
      <c r="F1480" s="35"/>
      <c r="G1480" s="35"/>
      <c r="H1480" s="35"/>
      <c r="I1480" s="35"/>
      <c r="J1480" s="35">
        <v>1</v>
      </c>
      <c r="K1480" s="35">
        <v>6</v>
      </c>
      <c r="L1480" s="35"/>
      <c r="M1480" s="35"/>
      <c r="N1480" s="35"/>
      <c r="O1480" s="35"/>
      <c r="P1480" s="35"/>
      <c r="Q1480" s="35"/>
      <c r="R1480" s="35"/>
      <c r="S1480" s="52">
        <v>1</v>
      </c>
      <c r="T1480" s="52"/>
      <c r="U1480" s="36">
        <f t="shared" si="212"/>
        <v>9</v>
      </c>
    </row>
    <row r="1481" spans="1:21" s="71" customFormat="1" ht="19.5" customHeight="1" x14ac:dyDescent="0.45">
      <c r="A1481" s="30"/>
      <c r="B1481" s="77" t="s">
        <v>418</v>
      </c>
      <c r="C1481" s="35"/>
      <c r="D1481" s="35"/>
      <c r="E1481" s="35">
        <v>1</v>
      </c>
      <c r="F1481" s="35"/>
      <c r="G1481" s="35"/>
      <c r="H1481" s="35"/>
      <c r="I1481" s="35"/>
      <c r="J1481" s="35"/>
      <c r="K1481" s="35">
        <v>4</v>
      </c>
      <c r="L1481" s="35"/>
      <c r="M1481" s="35"/>
      <c r="N1481" s="35"/>
      <c r="O1481" s="35"/>
      <c r="P1481" s="35"/>
      <c r="Q1481" s="35"/>
      <c r="R1481" s="35"/>
      <c r="S1481" s="52">
        <v>1</v>
      </c>
      <c r="T1481" s="52"/>
      <c r="U1481" s="36">
        <f t="shared" si="212"/>
        <v>6</v>
      </c>
    </row>
    <row r="1482" spans="1:21" s="71" customFormat="1" ht="19.5" customHeight="1" x14ac:dyDescent="0.45">
      <c r="A1482" s="30"/>
      <c r="B1482" s="77" t="s">
        <v>417</v>
      </c>
      <c r="C1482" s="35"/>
      <c r="D1482" s="35"/>
      <c r="E1482" s="35">
        <v>1</v>
      </c>
      <c r="F1482" s="35"/>
      <c r="G1482" s="35"/>
      <c r="H1482" s="35"/>
      <c r="I1482" s="35"/>
      <c r="J1482" s="35"/>
      <c r="K1482" s="231">
        <v>4</v>
      </c>
      <c r="L1482" s="35"/>
      <c r="M1482" s="35"/>
      <c r="N1482" s="35"/>
      <c r="O1482" s="35"/>
      <c r="P1482" s="35"/>
      <c r="Q1482" s="35"/>
      <c r="R1482" s="35"/>
      <c r="S1482" s="52">
        <v>1</v>
      </c>
      <c r="T1482" s="52"/>
      <c r="U1482" s="36">
        <f t="shared" si="212"/>
        <v>6</v>
      </c>
    </row>
    <row r="1483" spans="1:21" s="71" customFormat="1" ht="19.5" customHeight="1" x14ac:dyDescent="0.45">
      <c r="A1483" s="30"/>
      <c r="B1483" s="77" t="s">
        <v>416</v>
      </c>
      <c r="C1483" s="35"/>
      <c r="D1483" s="35"/>
      <c r="E1483" s="35">
        <v>1</v>
      </c>
      <c r="F1483" s="35"/>
      <c r="G1483" s="35"/>
      <c r="H1483" s="35"/>
      <c r="I1483" s="35"/>
      <c r="J1483" s="35">
        <v>1</v>
      </c>
      <c r="K1483" s="35">
        <v>3</v>
      </c>
      <c r="L1483" s="35"/>
      <c r="M1483" s="35"/>
      <c r="N1483" s="35"/>
      <c r="O1483" s="35"/>
      <c r="P1483" s="35"/>
      <c r="Q1483" s="35"/>
      <c r="R1483" s="35"/>
      <c r="S1483" s="52">
        <v>1</v>
      </c>
      <c r="T1483" s="52"/>
      <c r="U1483" s="36">
        <f t="shared" si="212"/>
        <v>6</v>
      </c>
    </row>
    <row r="1484" spans="1:21" s="71" customFormat="1" ht="19.5" customHeight="1" x14ac:dyDescent="0.45">
      <c r="A1484" s="30"/>
      <c r="B1484" s="77" t="s">
        <v>415</v>
      </c>
      <c r="C1484" s="35"/>
      <c r="D1484" s="35"/>
      <c r="E1484" s="35">
        <v>1</v>
      </c>
      <c r="F1484" s="35"/>
      <c r="G1484" s="35"/>
      <c r="H1484" s="35"/>
      <c r="I1484" s="35"/>
      <c r="J1484" s="35"/>
      <c r="K1484" s="35">
        <v>4</v>
      </c>
      <c r="L1484" s="35"/>
      <c r="M1484" s="35"/>
      <c r="N1484" s="35">
        <v>1</v>
      </c>
      <c r="O1484" s="35"/>
      <c r="P1484" s="35"/>
      <c r="Q1484" s="35"/>
      <c r="R1484" s="35"/>
      <c r="S1484" s="52">
        <v>1</v>
      </c>
      <c r="T1484" s="52"/>
      <c r="U1484" s="36">
        <f t="shared" si="212"/>
        <v>7</v>
      </c>
    </row>
    <row r="1485" spans="1:21" s="71" customFormat="1" ht="19.5" customHeight="1" x14ac:dyDescent="0.45">
      <c r="A1485" s="30"/>
      <c r="B1485" s="77" t="s">
        <v>414</v>
      </c>
      <c r="C1485" s="35"/>
      <c r="D1485" s="35"/>
      <c r="E1485" s="35">
        <v>1</v>
      </c>
      <c r="F1485" s="35"/>
      <c r="G1485" s="35"/>
      <c r="H1485" s="35"/>
      <c r="I1485" s="35"/>
      <c r="J1485" s="35"/>
      <c r="K1485" s="35">
        <v>3</v>
      </c>
      <c r="L1485" s="35"/>
      <c r="M1485" s="35"/>
      <c r="N1485" s="35"/>
      <c r="O1485" s="35"/>
      <c r="P1485" s="35"/>
      <c r="Q1485" s="35"/>
      <c r="R1485" s="35"/>
      <c r="S1485" s="52">
        <v>1</v>
      </c>
      <c r="T1485" s="52"/>
      <c r="U1485" s="36">
        <f t="shared" si="212"/>
        <v>5</v>
      </c>
    </row>
    <row r="1486" spans="1:21" s="71" customFormat="1" ht="19.5" customHeight="1" x14ac:dyDescent="0.45">
      <c r="A1486" s="30"/>
      <c r="B1486" s="77" t="s">
        <v>413</v>
      </c>
      <c r="C1486" s="35"/>
      <c r="D1486" s="35"/>
      <c r="E1486" s="35">
        <v>1</v>
      </c>
      <c r="F1486" s="35"/>
      <c r="G1486" s="35"/>
      <c r="H1486" s="35"/>
      <c r="I1486" s="35"/>
      <c r="J1486" s="35"/>
      <c r="K1486" s="35">
        <v>4</v>
      </c>
      <c r="L1486" s="35"/>
      <c r="M1486" s="35"/>
      <c r="N1486" s="35"/>
      <c r="O1486" s="35"/>
      <c r="P1486" s="35"/>
      <c r="Q1486" s="35"/>
      <c r="R1486" s="35"/>
      <c r="S1486" s="52">
        <v>1</v>
      </c>
      <c r="T1486" s="52"/>
      <c r="U1486" s="36">
        <f t="shared" si="212"/>
        <v>6</v>
      </c>
    </row>
    <row r="1487" spans="1:21" s="71" customFormat="1" ht="19.5" customHeight="1" x14ac:dyDescent="0.45">
      <c r="A1487" s="30"/>
      <c r="B1487" s="77" t="s">
        <v>412</v>
      </c>
      <c r="C1487" s="35"/>
      <c r="D1487" s="35"/>
      <c r="E1487" s="35">
        <v>1</v>
      </c>
      <c r="F1487" s="35"/>
      <c r="G1487" s="35"/>
      <c r="H1487" s="35"/>
      <c r="I1487" s="35"/>
      <c r="J1487" s="35"/>
      <c r="K1487" s="35">
        <v>3</v>
      </c>
      <c r="L1487" s="35"/>
      <c r="M1487" s="35"/>
      <c r="N1487" s="35"/>
      <c r="O1487" s="35"/>
      <c r="P1487" s="35"/>
      <c r="Q1487" s="35"/>
      <c r="R1487" s="35"/>
      <c r="S1487" s="52">
        <v>1</v>
      </c>
      <c r="T1487" s="52"/>
      <c r="U1487" s="36">
        <f t="shared" si="212"/>
        <v>5</v>
      </c>
    </row>
    <row r="1488" spans="1:21" s="71" customFormat="1" ht="19.5" customHeight="1" x14ac:dyDescent="0.45">
      <c r="A1488" s="30"/>
      <c r="B1488" s="77" t="s">
        <v>411</v>
      </c>
      <c r="C1488" s="35"/>
      <c r="D1488" s="35"/>
      <c r="E1488" s="35">
        <v>1</v>
      </c>
      <c r="F1488" s="35"/>
      <c r="G1488" s="35"/>
      <c r="H1488" s="35"/>
      <c r="I1488" s="35"/>
      <c r="J1488" s="35"/>
      <c r="K1488" s="35">
        <v>4</v>
      </c>
      <c r="L1488" s="35"/>
      <c r="M1488" s="35"/>
      <c r="N1488" s="35">
        <v>1</v>
      </c>
      <c r="O1488" s="35"/>
      <c r="P1488" s="35"/>
      <c r="Q1488" s="35"/>
      <c r="R1488" s="35"/>
      <c r="S1488" s="52">
        <v>1</v>
      </c>
      <c r="T1488" s="52"/>
      <c r="U1488" s="36">
        <f t="shared" si="212"/>
        <v>7</v>
      </c>
    </row>
    <row r="1489" spans="1:21" s="71" customFormat="1" ht="19.5" customHeight="1" x14ac:dyDescent="0.45">
      <c r="A1489" s="30"/>
      <c r="B1489" s="77" t="s">
        <v>410</v>
      </c>
      <c r="C1489" s="35"/>
      <c r="D1489" s="35"/>
      <c r="E1489" s="35">
        <v>1</v>
      </c>
      <c r="F1489" s="35"/>
      <c r="G1489" s="35"/>
      <c r="H1489" s="35"/>
      <c r="I1489" s="35"/>
      <c r="J1489" s="35"/>
      <c r="K1489" s="35">
        <v>4</v>
      </c>
      <c r="L1489" s="35"/>
      <c r="M1489" s="35"/>
      <c r="N1489" s="35"/>
      <c r="O1489" s="35"/>
      <c r="P1489" s="35"/>
      <c r="Q1489" s="35"/>
      <c r="R1489" s="35"/>
      <c r="S1489" s="52">
        <v>1</v>
      </c>
      <c r="T1489" s="52"/>
      <c r="U1489" s="36">
        <f t="shared" si="212"/>
        <v>6</v>
      </c>
    </row>
    <row r="1490" spans="1:21" s="71" customFormat="1" ht="19.5" customHeight="1" x14ac:dyDescent="0.45">
      <c r="A1490" s="30"/>
      <c r="B1490" s="77" t="s">
        <v>409</v>
      </c>
      <c r="C1490" s="35"/>
      <c r="D1490" s="35"/>
      <c r="E1490" s="35">
        <v>1</v>
      </c>
      <c r="F1490" s="35"/>
      <c r="G1490" s="35"/>
      <c r="H1490" s="35"/>
      <c r="I1490" s="35"/>
      <c r="J1490" s="35"/>
      <c r="K1490" s="35">
        <v>5</v>
      </c>
      <c r="L1490" s="35"/>
      <c r="M1490" s="35"/>
      <c r="N1490" s="35"/>
      <c r="O1490" s="35"/>
      <c r="P1490" s="35"/>
      <c r="Q1490" s="35"/>
      <c r="R1490" s="35"/>
      <c r="S1490" s="52">
        <v>1</v>
      </c>
      <c r="T1490" s="52"/>
      <c r="U1490" s="36">
        <f t="shared" si="212"/>
        <v>7</v>
      </c>
    </row>
    <row r="1491" spans="1:21" s="71" customFormat="1" ht="19.5" customHeight="1" x14ac:dyDescent="0.45">
      <c r="A1491" s="30"/>
      <c r="B1491" s="77" t="s">
        <v>408</v>
      </c>
      <c r="C1491" s="35"/>
      <c r="D1491" s="35"/>
      <c r="E1491" s="35">
        <v>1</v>
      </c>
      <c r="F1491" s="35"/>
      <c r="G1491" s="35"/>
      <c r="H1491" s="35"/>
      <c r="I1491" s="35"/>
      <c r="J1491" s="35"/>
      <c r="K1491" s="35">
        <v>3</v>
      </c>
      <c r="L1491" s="35"/>
      <c r="M1491" s="231">
        <v>0</v>
      </c>
      <c r="N1491" s="35"/>
      <c r="O1491" s="35"/>
      <c r="P1491" s="35"/>
      <c r="Q1491" s="35"/>
      <c r="R1491" s="35"/>
      <c r="S1491" s="52">
        <v>1</v>
      </c>
      <c r="T1491" s="52"/>
      <c r="U1491" s="36">
        <f t="shared" si="212"/>
        <v>5</v>
      </c>
    </row>
    <row r="1492" spans="1:21" s="71" customFormat="1" ht="19.5" customHeight="1" x14ac:dyDescent="0.45">
      <c r="A1492" s="30"/>
      <c r="B1492" s="78"/>
      <c r="C1492" s="32"/>
      <c r="D1492" s="32"/>
      <c r="E1492" s="32"/>
      <c r="F1492" s="32"/>
      <c r="G1492" s="32"/>
      <c r="H1492" s="32"/>
      <c r="I1492" s="32"/>
      <c r="J1492" s="32"/>
      <c r="K1492" s="32"/>
      <c r="L1492" s="32"/>
      <c r="M1492" s="32"/>
      <c r="N1492" s="32"/>
      <c r="O1492" s="32"/>
      <c r="P1492" s="32"/>
      <c r="Q1492" s="32"/>
      <c r="R1492" s="32"/>
      <c r="S1492" s="55"/>
      <c r="T1492" s="55"/>
      <c r="U1492" s="28"/>
    </row>
    <row r="1493" spans="1:21" s="71" customFormat="1" ht="19.5" customHeight="1" x14ac:dyDescent="0.45">
      <c r="A1493" s="30"/>
      <c r="B1493" s="76" t="s">
        <v>407</v>
      </c>
      <c r="C1493" s="26">
        <f t="shared" ref="C1493:U1493" si="213">SUM(C1474:C1491)</f>
        <v>0</v>
      </c>
      <c r="D1493" s="26">
        <f t="shared" si="213"/>
        <v>0</v>
      </c>
      <c r="E1493" s="26">
        <f t="shared" si="213"/>
        <v>18</v>
      </c>
      <c r="F1493" s="26">
        <f t="shared" si="213"/>
        <v>0</v>
      </c>
      <c r="G1493" s="26">
        <f t="shared" si="213"/>
        <v>0</v>
      </c>
      <c r="H1493" s="26">
        <f t="shared" si="213"/>
        <v>0</v>
      </c>
      <c r="I1493" s="26">
        <f t="shared" si="213"/>
        <v>0</v>
      </c>
      <c r="J1493" s="26">
        <f t="shared" si="213"/>
        <v>6</v>
      </c>
      <c r="K1493" s="26">
        <f t="shared" si="213"/>
        <v>76</v>
      </c>
      <c r="L1493" s="26">
        <f t="shared" si="213"/>
        <v>0</v>
      </c>
      <c r="M1493" s="26">
        <f t="shared" si="213"/>
        <v>5</v>
      </c>
      <c r="N1493" s="26">
        <f t="shared" si="213"/>
        <v>3</v>
      </c>
      <c r="O1493" s="26">
        <f t="shared" si="213"/>
        <v>0</v>
      </c>
      <c r="P1493" s="26">
        <f t="shared" si="213"/>
        <v>0</v>
      </c>
      <c r="Q1493" s="26">
        <f t="shared" si="213"/>
        <v>0</v>
      </c>
      <c r="R1493" s="26">
        <f t="shared" si="213"/>
        <v>0</v>
      </c>
      <c r="S1493" s="26">
        <f t="shared" si="213"/>
        <v>18</v>
      </c>
      <c r="T1493" s="29">
        <f t="shared" si="213"/>
        <v>0</v>
      </c>
      <c r="U1493" s="26">
        <f t="shared" si="213"/>
        <v>126</v>
      </c>
    </row>
    <row r="1494" spans="1:21" s="71" customFormat="1" ht="19.5" customHeight="1" x14ac:dyDescent="0.45">
      <c r="A1494" s="70"/>
      <c r="B1494" s="79" t="s">
        <v>169</v>
      </c>
      <c r="C1494" s="42">
        <f t="shared" ref="C1494:U1494" si="214">SUM(C1473+C1493)</f>
        <v>1</v>
      </c>
      <c r="D1494" s="42">
        <f t="shared" si="214"/>
        <v>0</v>
      </c>
      <c r="E1494" s="42">
        <f t="shared" si="214"/>
        <v>18</v>
      </c>
      <c r="F1494" s="42">
        <f t="shared" si="214"/>
        <v>0</v>
      </c>
      <c r="G1494" s="42">
        <f t="shared" si="214"/>
        <v>0</v>
      </c>
      <c r="H1494" s="42">
        <f t="shared" si="214"/>
        <v>0</v>
      </c>
      <c r="I1494" s="42">
        <f t="shared" si="214"/>
        <v>0</v>
      </c>
      <c r="J1494" s="42">
        <f t="shared" si="214"/>
        <v>10</v>
      </c>
      <c r="K1494" s="42">
        <f t="shared" si="214"/>
        <v>93</v>
      </c>
      <c r="L1494" s="42">
        <f t="shared" si="214"/>
        <v>0</v>
      </c>
      <c r="M1494" s="42">
        <f t="shared" si="214"/>
        <v>5</v>
      </c>
      <c r="N1494" s="42">
        <f t="shared" si="214"/>
        <v>3</v>
      </c>
      <c r="O1494" s="42">
        <f t="shared" si="214"/>
        <v>0</v>
      </c>
      <c r="P1494" s="42">
        <f t="shared" si="214"/>
        <v>0</v>
      </c>
      <c r="Q1494" s="42">
        <f t="shared" si="214"/>
        <v>1</v>
      </c>
      <c r="R1494" s="42">
        <f t="shared" si="214"/>
        <v>0</v>
      </c>
      <c r="S1494" s="42">
        <f t="shared" si="214"/>
        <v>21</v>
      </c>
      <c r="T1494" s="43">
        <f t="shared" si="214"/>
        <v>2</v>
      </c>
      <c r="U1494" s="42">
        <f t="shared" si="214"/>
        <v>154</v>
      </c>
    </row>
    <row r="1495" spans="1:21" s="71" customFormat="1" ht="19.5" customHeight="1" x14ac:dyDescent="0.45">
      <c r="A1495" s="30"/>
      <c r="B1495" s="78"/>
      <c r="C1495" s="28"/>
      <c r="D1495" s="28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  <c r="R1495" s="28"/>
      <c r="S1495" s="33"/>
      <c r="T1495" s="33"/>
      <c r="U1495" s="26"/>
    </row>
    <row r="1496" spans="1:21" s="71" customFormat="1" ht="19.5" customHeight="1" x14ac:dyDescent="0.45">
      <c r="A1496" s="30"/>
      <c r="B1496" s="78"/>
      <c r="C1496" s="28"/>
      <c r="D1496" s="28"/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  <c r="R1496" s="28"/>
      <c r="S1496" s="33"/>
      <c r="T1496" s="33"/>
      <c r="U1496" s="28"/>
    </row>
    <row r="1497" spans="1:21" s="71" customFormat="1" ht="19.5" customHeight="1" x14ac:dyDescent="0.45">
      <c r="A1497" s="30">
        <v>57</v>
      </c>
      <c r="B1497" s="76" t="s">
        <v>406</v>
      </c>
      <c r="C1497" s="28">
        <v>1</v>
      </c>
      <c r="D1497" s="28"/>
      <c r="E1497" s="28"/>
      <c r="F1497" s="28"/>
      <c r="G1497" s="28"/>
      <c r="H1497" s="28"/>
      <c r="I1497" s="28"/>
      <c r="J1497" s="28">
        <v>4</v>
      </c>
      <c r="K1497" s="28">
        <v>17</v>
      </c>
      <c r="L1497" s="28"/>
      <c r="M1497" s="28"/>
      <c r="N1497" s="28"/>
      <c r="O1497" s="28"/>
      <c r="P1497" s="32"/>
      <c r="Q1497" s="32">
        <v>1</v>
      </c>
      <c r="R1497" s="32"/>
      <c r="S1497" s="55">
        <v>4</v>
      </c>
      <c r="T1497" s="33">
        <v>1</v>
      </c>
      <c r="U1497" s="28">
        <f t="shared" ref="U1497:U1513" si="215">SUM(C1497:T1497)</f>
        <v>28</v>
      </c>
    </row>
    <row r="1498" spans="1:21" s="71" customFormat="1" ht="19.5" customHeight="1" x14ac:dyDescent="0.45">
      <c r="A1498" s="30"/>
      <c r="B1498" s="77" t="s">
        <v>405</v>
      </c>
      <c r="C1498" s="36"/>
      <c r="D1498" s="35"/>
      <c r="E1498" s="35">
        <v>1</v>
      </c>
      <c r="F1498" s="35"/>
      <c r="G1498" s="35"/>
      <c r="H1498" s="35"/>
      <c r="I1498" s="35"/>
      <c r="J1498" s="35"/>
      <c r="K1498" s="35">
        <v>5</v>
      </c>
      <c r="L1498" s="35"/>
      <c r="M1498" s="35"/>
      <c r="N1498" s="35"/>
      <c r="O1498" s="35"/>
      <c r="P1498" s="35"/>
      <c r="Q1498" s="35"/>
      <c r="R1498" s="35"/>
      <c r="S1498" s="52"/>
      <c r="T1498" s="37"/>
      <c r="U1498" s="36">
        <f t="shared" si="215"/>
        <v>6</v>
      </c>
    </row>
    <row r="1499" spans="1:21" s="71" customFormat="1" ht="19.5" customHeight="1" x14ac:dyDescent="0.45">
      <c r="A1499" s="30"/>
      <c r="B1499" s="153" t="s">
        <v>404</v>
      </c>
      <c r="C1499" s="36"/>
      <c r="D1499" s="35"/>
      <c r="E1499" s="35">
        <v>1</v>
      </c>
      <c r="F1499" s="35"/>
      <c r="G1499" s="35"/>
      <c r="H1499" s="35"/>
      <c r="I1499" s="35"/>
      <c r="J1499" s="35">
        <v>1</v>
      </c>
      <c r="K1499" s="35">
        <v>7</v>
      </c>
      <c r="L1499" s="35"/>
      <c r="M1499" s="35"/>
      <c r="N1499" s="35"/>
      <c r="O1499" s="35"/>
      <c r="P1499" s="35"/>
      <c r="Q1499" s="35"/>
      <c r="R1499" s="35"/>
      <c r="S1499" s="52"/>
      <c r="T1499" s="37"/>
      <c r="U1499" s="36">
        <f t="shared" si="215"/>
        <v>9</v>
      </c>
    </row>
    <row r="1500" spans="1:21" s="71" customFormat="1" ht="19.5" customHeight="1" x14ac:dyDescent="0.45">
      <c r="A1500" s="30"/>
      <c r="B1500" s="77" t="s">
        <v>403</v>
      </c>
      <c r="C1500" s="36"/>
      <c r="D1500" s="35"/>
      <c r="E1500" s="35">
        <v>1</v>
      </c>
      <c r="F1500" s="35"/>
      <c r="G1500" s="35"/>
      <c r="H1500" s="35"/>
      <c r="I1500" s="35"/>
      <c r="J1500" s="35">
        <v>1</v>
      </c>
      <c r="K1500" s="48">
        <v>8</v>
      </c>
      <c r="L1500" s="35"/>
      <c r="M1500" s="35"/>
      <c r="N1500" s="35"/>
      <c r="O1500" s="35"/>
      <c r="P1500" s="35"/>
      <c r="Q1500" s="35"/>
      <c r="R1500" s="35"/>
      <c r="S1500" s="52">
        <v>1</v>
      </c>
      <c r="T1500" s="37"/>
      <c r="U1500" s="36">
        <f t="shared" si="215"/>
        <v>11</v>
      </c>
    </row>
    <row r="1501" spans="1:21" s="71" customFormat="1" ht="19.5" customHeight="1" x14ac:dyDescent="0.45">
      <c r="A1501" s="30"/>
      <c r="B1501" s="153" t="s">
        <v>402</v>
      </c>
      <c r="C1501" s="36"/>
      <c r="D1501" s="35"/>
      <c r="E1501" s="35">
        <v>1</v>
      </c>
      <c r="F1501" s="35"/>
      <c r="G1501" s="35"/>
      <c r="H1501" s="35"/>
      <c r="I1501" s="35"/>
      <c r="J1501" s="35"/>
      <c r="K1501" s="35">
        <v>4</v>
      </c>
      <c r="L1501" s="35"/>
      <c r="M1501" s="35"/>
      <c r="N1501" s="35">
        <v>1</v>
      </c>
      <c r="O1501" s="35"/>
      <c r="P1501" s="35"/>
      <c r="Q1501" s="35"/>
      <c r="R1501" s="35"/>
      <c r="S1501" s="52"/>
      <c r="T1501" s="37"/>
      <c r="U1501" s="36">
        <f t="shared" si="215"/>
        <v>6</v>
      </c>
    </row>
    <row r="1502" spans="1:21" s="71" customFormat="1" ht="19.5" customHeight="1" x14ac:dyDescent="0.45">
      <c r="A1502" s="30"/>
      <c r="B1502" s="77" t="s">
        <v>401</v>
      </c>
      <c r="C1502" s="36"/>
      <c r="D1502" s="35"/>
      <c r="E1502" s="35">
        <v>1</v>
      </c>
      <c r="F1502" s="35"/>
      <c r="G1502" s="35"/>
      <c r="H1502" s="35"/>
      <c r="I1502" s="35"/>
      <c r="J1502" s="35">
        <v>1</v>
      </c>
      <c r="K1502" s="35">
        <v>5</v>
      </c>
      <c r="L1502" s="35"/>
      <c r="M1502" s="36"/>
      <c r="N1502" s="36"/>
      <c r="O1502" s="36"/>
      <c r="P1502" s="36"/>
      <c r="Q1502" s="36"/>
      <c r="R1502" s="36"/>
      <c r="S1502" s="37">
        <v>1</v>
      </c>
      <c r="T1502" s="37"/>
      <c r="U1502" s="36">
        <f t="shared" si="215"/>
        <v>8</v>
      </c>
    </row>
    <row r="1503" spans="1:21" s="71" customFormat="1" ht="19.5" customHeight="1" x14ac:dyDescent="0.45">
      <c r="A1503" s="30"/>
      <c r="B1503" s="77" t="s">
        <v>400</v>
      </c>
      <c r="C1503" s="36"/>
      <c r="D1503" s="35"/>
      <c r="E1503" s="35"/>
      <c r="F1503" s="35"/>
      <c r="G1503" s="35"/>
      <c r="H1503" s="35">
        <v>1</v>
      </c>
      <c r="I1503" s="35"/>
      <c r="J1503" s="35"/>
      <c r="K1503" s="48">
        <v>6</v>
      </c>
      <c r="L1503" s="35"/>
      <c r="M1503" s="36"/>
      <c r="N1503" s="36"/>
      <c r="O1503" s="36"/>
      <c r="P1503" s="36"/>
      <c r="Q1503" s="36"/>
      <c r="R1503" s="36"/>
      <c r="S1503" s="234">
        <v>0</v>
      </c>
      <c r="T1503" s="37"/>
      <c r="U1503" s="36">
        <f t="shared" si="215"/>
        <v>7</v>
      </c>
    </row>
    <row r="1504" spans="1:21" s="71" customFormat="1" ht="19.5" customHeight="1" x14ac:dyDescent="0.45">
      <c r="A1504" s="30"/>
      <c r="B1504" s="153" t="s">
        <v>399</v>
      </c>
      <c r="C1504" s="36"/>
      <c r="D1504" s="35"/>
      <c r="E1504" s="35">
        <v>1</v>
      </c>
      <c r="F1504" s="35"/>
      <c r="G1504" s="35"/>
      <c r="H1504" s="35"/>
      <c r="I1504" s="35"/>
      <c r="J1504" s="35">
        <v>1</v>
      </c>
      <c r="K1504" s="35">
        <v>5</v>
      </c>
      <c r="L1504" s="35"/>
      <c r="M1504" s="36"/>
      <c r="N1504" s="36"/>
      <c r="O1504" s="36"/>
      <c r="P1504" s="36"/>
      <c r="Q1504" s="36"/>
      <c r="R1504" s="36"/>
      <c r="S1504" s="37"/>
      <c r="T1504" s="37"/>
      <c r="U1504" s="36">
        <f t="shared" si="215"/>
        <v>7</v>
      </c>
    </row>
    <row r="1505" spans="1:21" s="71" customFormat="1" ht="19.5" customHeight="1" x14ac:dyDescent="0.45">
      <c r="A1505" s="30"/>
      <c r="B1505" s="153" t="s">
        <v>398</v>
      </c>
      <c r="C1505" s="36"/>
      <c r="D1505" s="35"/>
      <c r="E1505" s="35">
        <v>1</v>
      </c>
      <c r="F1505" s="35"/>
      <c r="G1505" s="35"/>
      <c r="H1505" s="35"/>
      <c r="I1505" s="35"/>
      <c r="J1505" s="35"/>
      <c r="K1505" s="35">
        <v>8</v>
      </c>
      <c r="L1505" s="35"/>
      <c r="M1505" s="36"/>
      <c r="N1505" s="36"/>
      <c r="O1505" s="36"/>
      <c r="P1505" s="36"/>
      <c r="Q1505" s="36"/>
      <c r="R1505" s="36"/>
      <c r="S1505" s="37">
        <v>1</v>
      </c>
      <c r="T1505" s="37"/>
      <c r="U1505" s="36">
        <f t="shared" si="215"/>
        <v>10</v>
      </c>
    </row>
    <row r="1506" spans="1:21" s="71" customFormat="1" ht="19.5" customHeight="1" x14ac:dyDescent="0.45">
      <c r="A1506" s="30"/>
      <c r="B1506" s="77" t="s">
        <v>397</v>
      </c>
      <c r="C1506" s="36"/>
      <c r="D1506" s="35"/>
      <c r="E1506" s="35">
        <v>1</v>
      </c>
      <c r="F1506" s="35"/>
      <c r="G1506" s="35"/>
      <c r="H1506" s="35"/>
      <c r="I1506" s="35"/>
      <c r="J1506" s="35"/>
      <c r="K1506" s="35">
        <v>5</v>
      </c>
      <c r="L1506" s="35"/>
      <c r="M1506" s="36"/>
      <c r="N1506" s="36"/>
      <c r="O1506" s="36"/>
      <c r="P1506" s="36"/>
      <c r="Q1506" s="36"/>
      <c r="R1506" s="36"/>
      <c r="S1506" s="37"/>
      <c r="T1506" s="37"/>
      <c r="U1506" s="36">
        <f t="shared" si="215"/>
        <v>6</v>
      </c>
    </row>
    <row r="1507" spans="1:21" s="71" customFormat="1" ht="19.5" customHeight="1" x14ac:dyDescent="0.45">
      <c r="A1507" s="30"/>
      <c r="B1507" s="153" t="s">
        <v>396</v>
      </c>
      <c r="C1507" s="36"/>
      <c r="D1507" s="35"/>
      <c r="E1507" s="35">
        <v>1</v>
      </c>
      <c r="F1507" s="35"/>
      <c r="G1507" s="35"/>
      <c r="H1507" s="35"/>
      <c r="I1507" s="35"/>
      <c r="J1507" s="35">
        <v>1</v>
      </c>
      <c r="K1507" s="35">
        <v>4</v>
      </c>
      <c r="L1507" s="35"/>
      <c r="M1507" s="36"/>
      <c r="N1507" s="36"/>
      <c r="O1507" s="36"/>
      <c r="P1507" s="36"/>
      <c r="Q1507" s="36"/>
      <c r="R1507" s="36"/>
      <c r="S1507" s="37">
        <v>1</v>
      </c>
      <c r="T1507" s="37"/>
      <c r="U1507" s="36">
        <f t="shared" si="215"/>
        <v>7</v>
      </c>
    </row>
    <row r="1508" spans="1:21" s="71" customFormat="1" ht="19.5" customHeight="1" x14ac:dyDescent="0.45">
      <c r="A1508" s="30"/>
      <c r="B1508" s="77" t="s">
        <v>395</v>
      </c>
      <c r="C1508" s="36"/>
      <c r="D1508" s="35"/>
      <c r="E1508" s="35">
        <v>1</v>
      </c>
      <c r="F1508" s="35"/>
      <c r="G1508" s="35"/>
      <c r="H1508" s="35"/>
      <c r="I1508" s="35"/>
      <c r="J1508" s="35"/>
      <c r="K1508" s="35">
        <v>4</v>
      </c>
      <c r="L1508" s="35"/>
      <c r="M1508" s="36"/>
      <c r="N1508" s="36"/>
      <c r="O1508" s="36"/>
      <c r="P1508" s="36"/>
      <c r="Q1508" s="36"/>
      <c r="R1508" s="36"/>
      <c r="S1508" s="37"/>
      <c r="T1508" s="37"/>
      <c r="U1508" s="36">
        <f t="shared" si="215"/>
        <v>5</v>
      </c>
    </row>
    <row r="1509" spans="1:21" s="71" customFormat="1" ht="19.5" customHeight="1" x14ac:dyDescent="0.45">
      <c r="A1509" s="30"/>
      <c r="B1509" s="77" t="s">
        <v>394</v>
      </c>
      <c r="C1509" s="36"/>
      <c r="D1509" s="35"/>
      <c r="E1509" s="35">
        <v>1</v>
      </c>
      <c r="F1509" s="35"/>
      <c r="G1509" s="35"/>
      <c r="H1509" s="35"/>
      <c r="I1509" s="35"/>
      <c r="J1509" s="35">
        <v>1</v>
      </c>
      <c r="K1509" s="48">
        <v>5</v>
      </c>
      <c r="L1509" s="35"/>
      <c r="M1509" s="36"/>
      <c r="N1509" s="36"/>
      <c r="O1509" s="36"/>
      <c r="P1509" s="36"/>
      <c r="Q1509" s="36"/>
      <c r="R1509" s="36"/>
      <c r="S1509" s="37">
        <v>1</v>
      </c>
      <c r="T1509" s="37"/>
      <c r="U1509" s="36">
        <f t="shared" si="215"/>
        <v>8</v>
      </c>
    </row>
    <row r="1510" spans="1:21" s="71" customFormat="1" ht="19.5" customHeight="1" x14ac:dyDescent="0.45">
      <c r="A1510" s="30"/>
      <c r="B1510" s="77" t="s">
        <v>393</v>
      </c>
      <c r="C1510" s="36"/>
      <c r="D1510" s="35"/>
      <c r="E1510" s="35">
        <v>1</v>
      </c>
      <c r="F1510" s="35"/>
      <c r="G1510" s="35"/>
      <c r="H1510" s="35"/>
      <c r="I1510" s="35"/>
      <c r="J1510" s="35"/>
      <c r="K1510" s="35">
        <v>3</v>
      </c>
      <c r="L1510" s="35"/>
      <c r="M1510" s="36"/>
      <c r="N1510" s="36"/>
      <c r="O1510" s="36"/>
      <c r="P1510" s="36"/>
      <c r="Q1510" s="36"/>
      <c r="R1510" s="36"/>
      <c r="S1510" s="37">
        <v>1</v>
      </c>
      <c r="T1510" s="37"/>
      <c r="U1510" s="36">
        <f t="shared" si="215"/>
        <v>5</v>
      </c>
    </row>
    <row r="1511" spans="1:21" s="71" customFormat="1" ht="19.5" customHeight="1" x14ac:dyDescent="0.45">
      <c r="A1511" s="30"/>
      <c r="B1511" s="77" t="s">
        <v>392</v>
      </c>
      <c r="C1511" s="36"/>
      <c r="D1511" s="35"/>
      <c r="E1511" s="35">
        <v>1</v>
      </c>
      <c r="F1511" s="35"/>
      <c r="G1511" s="35"/>
      <c r="H1511" s="35"/>
      <c r="I1511" s="35"/>
      <c r="J1511" s="35"/>
      <c r="K1511" s="48">
        <v>3</v>
      </c>
      <c r="L1511" s="35"/>
      <c r="M1511" s="35"/>
      <c r="N1511" s="35"/>
      <c r="O1511" s="35"/>
      <c r="P1511" s="35"/>
      <c r="Q1511" s="36"/>
      <c r="R1511" s="36"/>
      <c r="S1511" s="37">
        <v>1</v>
      </c>
      <c r="T1511" s="37"/>
      <c r="U1511" s="36">
        <f t="shared" si="215"/>
        <v>5</v>
      </c>
    </row>
    <row r="1512" spans="1:21" s="71" customFormat="1" ht="19.5" customHeight="1" x14ac:dyDescent="0.45">
      <c r="A1512" s="30"/>
      <c r="B1512" s="77" t="s">
        <v>391</v>
      </c>
      <c r="C1512" s="36"/>
      <c r="D1512" s="35"/>
      <c r="E1512" s="35"/>
      <c r="F1512" s="35">
        <v>1</v>
      </c>
      <c r="G1512" s="35"/>
      <c r="H1512" s="35"/>
      <c r="I1512" s="35"/>
      <c r="J1512" s="35"/>
      <c r="K1512" s="35">
        <v>2</v>
      </c>
      <c r="L1512" s="35">
        <v>1</v>
      </c>
      <c r="M1512" s="35"/>
      <c r="N1512" s="35"/>
      <c r="O1512" s="35"/>
      <c r="P1512" s="35"/>
      <c r="Q1512" s="36"/>
      <c r="R1512" s="36"/>
      <c r="S1512" s="37">
        <v>1</v>
      </c>
      <c r="T1512" s="37"/>
      <c r="U1512" s="36">
        <f t="shared" si="215"/>
        <v>5</v>
      </c>
    </row>
    <row r="1513" spans="1:21" s="71" customFormat="1" ht="19.5" customHeight="1" x14ac:dyDescent="0.45">
      <c r="A1513" s="30"/>
      <c r="B1513" s="77" t="s">
        <v>390</v>
      </c>
      <c r="C1513" s="36"/>
      <c r="D1513" s="35"/>
      <c r="E1513" s="35">
        <v>1</v>
      </c>
      <c r="F1513" s="35"/>
      <c r="G1513" s="35"/>
      <c r="H1513" s="35"/>
      <c r="I1513" s="35"/>
      <c r="J1513" s="35"/>
      <c r="K1513" s="35">
        <v>3</v>
      </c>
      <c r="L1513" s="35"/>
      <c r="M1513" s="35"/>
      <c r="N1513" s="35"/>
      <c r="O1513" s="35"/>
      <c r="P1513" s="35"/>
      <c r="Q1513" s="36"/>
      <c r="R1513" s="36"/>
      <c r="S1513" s="37">
        <v>1</v>
      </c>
      <c r="T1513" s="37"/>
      <c r="U1513" s="36">
        <f t="shared" si="215"/>
        <v>5</v>
      </c>
    </row>
    <row r="1514" spans="1:21" s="71" customFormat="1" ht="19.5" customHeight="1" x14ac:dyDescent="0.45">
      <c r="A1514" s="30"/>
      <c r="B1514" s="78"/>
      <c r="C1514" s="28"/>
      <c r="D1514" s="28"/>
      <c r="E1514" s="28"/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P1514" s="28"/>
      <c r="Q1514" s="28"/>
      <c r="R1514" s="28"/>
      <c r="S1514" s="33"/>
      <c r="T1514" s="33"/>
      <c r="U1514" s="28"/>
    </row>
    <row r="1515" spans="1:21" s="71" customFormat="1" ht="19.5" customHeight="1" x14ac:dyDescent="0.45">
      <c r="A1515" s="30"/>
      <c r="B1515" s="78"/>
      <c r="C1515" s="28"/>
      <c r="D1515" s="28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  <c r="R1515" s="28"/>
      <c r="S1515" s="33"/>
      <c r="T1515" s="33"/>
      <c r="U1515" s="28"/>
    </row>
    <row r="1516" spans="1:21" s="71" customFormat="1" ht="19.5" customHeight="1" x14ac:dyDescent="0.45">
      <c r="A1516" s="30"/>
      <c r="B1516" s="78"/>
      <c r="C1516" s="28"/>
      <c r="D1516" s="28"/>
      <c r="E1516" s="28"/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  <c r="R1516" s="28"/>
      <c r="S1516" s="33"/>
      <c r="T1516" s="33"/>
      <c r="U1516" s="28"/>
    </row>
    <row r="1517" spans="1:21" s="71" customFormat="1" ht="19.5" customHeight="1" x14ac:dyDescent="0.45">
      <c r="A1517" s="30"/>
      <c r="B1517" s="76" t="s">
        <v>389</v>
      </c>
      <c r="C1517" s="26">
        <f t="shared" ref="C1517:U1517" si="216">SUM(C1498:C1513)</f>
        <v>0</v>
      </c>
      <c r="D1517" s="26">
        <f t="shared" si="216"/>
        <v>0</v>
      </c>
      <c r="E1517" s="26">
        <f t="shared" si="216"/>
        <v>14</v>
      </c>
      <c r="F1517" s="26">
        <f t="shared" si="216"/>
        <v>1</v>
      </c>
      <c r="G1517" s="26">
        <f t="shared" si="216"/>
        <v>0</v>
      </c>
      <c r="H1517" s="26">
        <f t="shared" si="216"/>
        <v>1</v>
      </c>
      <c r="I1517" s="26">
        <f t="shared" si="216"/>
        <v>0</v>
      </c>
      <c r="J1517" s="26">
        <f t="shared" si="216"/>
        <v>6</v>
      </c>
      <c r="K1517" s="26">
        <f>SUM(K1498:K1513)</f>
        <v>77</v>
      </c>
      <c r="L1517" s="26">
        <f t="shared" si="216"/>
        <v>1</v>
      </c>
      <c r="M1517" s="26">
        <f t="shared" si="216"/>
        <v>0</v>
      </c>
      <c r="N1517" s="26">
        <f t="shared" si="216"/>
        <v>1</v>
      </c>
      <c r="O1517" s="26">
        <f t="shared" si="216"/>
        <v>0</v>
      </c>
      <c r="P1517" s="26">
        <f t="shared" si="216"/>
        <v>0</v>
      </c>
      <c r="Q1517" s="26">
        <f t="shared" si="216"/>
        <v>0</v>
      </c>
      <c r="R1517" s="26">
        <f t="shared" si="216"/>
        <v>0</v>
      </c>
      <c r="S1517" s="29">
        <f t="shared" si="216"/>
        <v>9</v>
      </c>
      <c r="T1517" s="29">
        <f t="shared" si="216"/>
        <v>0</v>
      </c>
      <c r="U1517" s="26">
        <f t="shared" si="216"/>
        <v>110</v>
      </c>
    </row>
    <row r="1518" spans="1:21" s="71" customFormat="1" ht="19.5" customHeight="1" x14ac:dyDescent="0.45">
      <c r="A1518" s="70"/>
      <c r="B1518" s="79" t="s">
        <v>169</v>
      </c>
      <c r="C1518" s="42">
        <f t="shared" ref="C1518:T1518" si="217">SUM(C1497+C1517)</f>
        <v>1</v>
      </c>
      <c r="D1518" s="42">
        <f t="shared" si="217"/>
        <v>0</v>
      </c>
      <c r="E1518" s="42">
        <f t="shared" si="217"/>
        <v>14</v>
      </c>
      <c r="F1518" s="42">
        <f t="shared" si="217"/>
        <v>1</v>
      </c>
      <c r="G1518" s="42">
        <f t="shared" si="217"/>
        <v>0</v>
      </c>
      <c r="H1518" s="42">
        <f t="shared" si="217"/>
        <v>1</v>
      </c>
      <c r="I1518" s="42">
        <f t="shared" si="217"/>
        <v>0</v>
      </c>
      <c r="J1518" s="42">
        <f t="shared" si="217"/>
        <v>10</v>
      </c>
      <c r="K1518" s="42">
        <f t="shared" si="217"/>
        <v>94</v>
      </c>
      <c r="L1518" s="42">
        <f t="shared" si="217"/>
        <v>1</v>
      </c>
      <c r="M1518" s="42">
        <f t="shared" si="217"/>
        <v>0</v>
      </c>
      <c r="N1518" s="42">
        <f t="shared" si="217"/>
        <v>1</v>
      </c>
      <c r="O1518" s="42">
        <f t="shared" si="217"/>
        <v>0</v>
      </c>
      <c r="P1518" s="42">
        <f t="shared" si="217"/>
        <v>0</v>
      </c>
      <c r="Q1518" s="42">
        <f t="shared" si="217"/>
        <v>1</v>
      </c>
      <c r="R1518" s="42">
        <f t="shared" si="217"/>
        <v>0</v>
      </c>
      <c r="S1518" s="43">
        <f t="shared" si="217"/>
        <v>13</v>
      </c>
      <c r="T1518" s="43">
        <f t="shared" si="217"/>
        <v>1</v>
      </c>
      <c r="U1518" s="42">
        <f>SUM(U1497+U1517)</f>
        <v>138</v>
      </c>
    </row>
    <row r="1519" spans="1:21" s="71" customFormat="1" ht="19.5" customHeight="1" x14ac:dyDescent="0.45">
      <c r="A1519" s="30"/>
      <c r="B1519" s="78"/>
      <c r="C1519" s="28"/>
      <c r="D1519" s="28"/>
      <c r="E1519" s="28"/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  <c r="R1519" s="28"/>
      <c r="S1519" s="33"/>
      <c r="T1519" s="33"/>
      <c r="U1519" s="28"/>
    </row>
    <row r="1520" spans="1:21" s="71" customFormat="1" ht="19.5" customHeight="1" x14ac:dyDescent="0.45">
      <c r="A1520" s="30"/>
      <c r="B1520" s="78"/>
      <c r="C1520" s="28"/>
      <c r="D1520" s="28"/>
      <c r="E1520" s="28"/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  <c r="R1520" s="28"/>
      <c r="S1520" s="33"/>
      <c r="T1520" s="33"/>
      <c r="U1520" s="28"/>
    </row>
    <row r="1521" spans="1:21" s="71" customFormat="1" ht="19.5" customHeight="1" x14ac:dyDescent="0.45">
      <c r="A1521" s="30">
        <v>58</v>
      </c>
      <c r="B1521" s="76" t="s">
        <v>388</v>
      </c>
      <c r="C1521" s="28"/>
      <c r="D1521" s="28">
        <v>1</v>
      </c>
      <c r="E1521" s="28"/>
      <c r="F1521" s="28"/>
      <c r="G1521" s="28"/>
      <c r="H1521" s="28"/>
      <c r="I1521" s="28"/>
      <c r="J1521" s="28">
        <v>3</v>
      </c>
      <c r="K1521" s="28">
        <v>17</v>
      </c>
      <c r="L1521" s="28"/>
      <c r="M1521" s="28"/>
      <c r="N1521" s="28"/>
      <c r="O1521" s="28"/>
      <c r="P1521" s="28"/>
      <c r="Q1521" s="28">
        <v>1</v>
      </c>
      <c r="R1521" s="28">
        <v>0</v>
      </c>
      <c r="S1521" s="33">
        <v>3</v>
      </c>
      <c r="T1521" s="33">
        <v>1</v>
      </c>
      <c r="U1521" s="28">
        <f t="shared" ref="U1521:U1528" si="218">SUM(C1521:T1521)</f>
        <v>26</v>
      </c>
    </row>
    <row r="1522" spans="1:21" s="71" customFormat="1" ht="19.5" customHeight="1" x14ac:dyDescent="0.45">
      <c r="A1522" s="30"/>
      <c r="B1522" s="77" t="s">
        <v>387</v>
      </c>
      <c r="C1522" s="36"/>
      <c r="D1522" s="36"/>
      <c r="E1522" s="35">
        <v>1</v>
      </c>
      <c r="F1522" s="35"/>
      <c r="G1522" s="35"/>
      <c r="H1522" s="35"/>
      <c r="I1522" s="35"/>
      <c r="J1522" s="35">
        <v>1</v>
      </c>
      <c r="K1522" s="35">
        <v>3</v>
      </c>
      <c r="L1522" s="35"/>
      <c r="M1522" s="36"/>
      <c r="N1522" s="36"/>
      <c r="O1522" s="36"/>
      <c r="P1522" s="36"/>
      <c r="Q1522" s="36"/>
      <c r="R1522" s="36"/>
      <c r="S1522" s="37">
        <v>1</v>
      </c>
      <c r="T1522" s="37"/>
      <c r="U1522" s="36">
        <f t="shared" si="218"/>
        <v>6</v>
      </c>
    </row>
    <row r="1523" spans="1:21" s="71" customFormat="1" ht="19.5" customHeight="1" x14ac:dyDescent="0.45">
      <c r="A1523" s="30"/>
      <c r="B1523" s="77" t="s">
        <v>386</v>
      </c>
      <c r="C1523" s="36"/>
      <c r="D1523" s="36"/>
      <c r="E1523" s="35">
        <v>1</v>
      </c>
      <c r="F1523" s="35"/>
      <c r="G1523" s="35"/>
      <c r="H1523" s="35"/>
      <c r="I1523" s="35"/>
      <c r="J1523" s="35">
        <v>1</v>
      </c>
      <c r="K1523" s="35">
        <v>3</v>
      </c>
      <c r="L1523" s="35"/>
      <c r="M1523" s="36"/>
      <c r="N1523" s="36"/>
      <c r="O1523" s="36"/>
      <c r="P1523" s="36"/>
      <c r="Q1523" s="36"/>
      <c r="R1523" s="36"/>
      <c r="S1523" s="37">
        <v>1</v>
      </c>
      <c r="T1523" s="37"/>
      <c r="U1523" s="36">
        <f t="shared" si="218"/>
        <v>6</v>
      </c>
    </row>
    <row r="1524" spans="1:21" s="71" customFormat="1" ht="19.5" customHeight="1" x14ac:dyDescent="0.45">
      <c r="A1524" s="30"/>
      <c r="B1524" s="77" t="s">
        <v>385</v>
      </c>
      <c r="C1524" s="36"/>
      <c r="D1524" s="36"/>
      <c r="E1524" s="35">
        <v>1</v>
      </c>
      <c r="F1524" s="35"/>
      <c r="G1524" s="35"/>
      <c r="H1524" s="35"/>
      <c r="I1524" s="35"/>
      <c r="J1524" s="35"/>
      <c r="K1524" s="35">
        <v>1</v>
      </c>
      <c r="L1524" s="35"/>
      <c r="M1524" s="35"/>
      <c r="N1524" s="36"/>
      <c r="O1524" s="36"/>
      <c r="P1524" s="36"/>
      <c r="Q1524" s="36"/>
      <c r="R1524" s="36"/>
      <c r="S1524" s="37"/>
      <c r="T1524" s="37"/>
      <c r="U1524" s="36">
        <f t="shared" si="218"/>
        <v>2</v>
      </c>
    </row>
    <row r="1525" spans="1:21" s="71" customFormat="1" ht="19.5" customHeight="1" x14ac:dyDescent="0.45">
      <c r="A1525" s="30"/>
      <c r="B1525" s="77" t="s">
        <v>384</v>
      </c>
      <c r="C1525" s="36"/>
      <c r="D1525" s="36"/>
      <c r="E1525" s="35">
        <v>1</v>
      </c>
      <c r="F1525" s="35"/>
      <c r="G1525" s="35"/>
      <c r="H1525" s="35"/>
      <c r="I1525" s="35"/>
      <c r="J1525" s="35"/>
      <c r="K1525" s="35">
        <v>3</v>
      </c>
      <c r="L1525" s="35"/>
      <c r="M1525" s="35"/>
      <c r="N1525" s="36"/>
      <c r="O1525" s="36"/>
      <c r="P1525" s="36"/>
      <c r="Q1525" s="36"/>
      <c r="R1525" s="36"/>
      <c r="S1525" s="37">
        <v>1</v>
      </c>
      <c r="T1525" s="37"/>
      <c r="U1525" s="36">
        <f t="shared" si="218"/>
        <v>5</v>
      </c>
    </row>
    <row r="1526" spans="1:21" s="71" customFormat="1" ht="19.5" customHeight="1" x14ac:dyDescent="0.45">
      <c r="A1526" s="30"/>
      <c r="B1526" s="77" t="s">
        <v>383</v>
      </c>
      <c r="C1526" s="36"/>
      <c r="D1526" s="36"/>
      <c r="E1526" s="35">
        <v>1</v>
      </c>
      <c r="F1526" s="35"/>
      <c r="G1526" s="35"/>
      <c r="H1526" s="35"/>
      <c r="I1526" s="35"/>
      <c r="J1526" s="35"/>
      <c r="K1526" s="35">
        <v>4</v>
      </c>
      <c r="L1526" s="35"/>
      <c r="M1526" s="35"/>
      <c r="N1526" s="36"/>
      <c r="O1526" s="36"/>
      <c r="P1526" s="36"/>
      <c r="Q1526" s="36"/>
      <c r="R1526" s="36"/>
      <c r="S1526" s="37">
        <v>1</v>
      </c>
      <c r="T1526" s="37"/>
      <c r="U1526" s="36">
        <f t="shared" si="218"/>
        <v>6</v>
      </c>
    </row>
    <row r="1527" spans="1:21" s="71" customFormat="1" ht="19.5" customHeight="1" x14ac:dyDescent="0.45">
      <c r="A1527" s="30"/>
      <c r="B1527" s="77" t="s">
        <v>382</v>
      </c>
      <c r="C1527" s="36"/>
      <c r="D1527" s="36"/>
      <c r="E1527" s="35">
        <v>1</v>
      </c>
      <c r="F1527" s="35"/>
      <c r="G1527" s="35"/>
      <c r="H1527" s="35"/>
      <c r="I1527" s="35"/>
      <c r="J1527" s="35"/>
      <c r="K1527" s="35">
        <v>4</v>
      </c>
      <c r="L1527" s="35"/>
      <c r="M1527" s="35"/>
      <c r="N1527" s="36"/>
      <c r="O1527" s="36"/>
      <c r="P1527" s="36"/>
      <c r="Q1527" s="36"/>
      <c r="R1527" s="36"/>
      <c r="S1527" s="37">
        <v>1</v>
      </c>
      <c r="T1527" s="37"/>
      <c r="U1527" s="36">
        <f t="shared" si="218"/>
        <v>6</v>
      </c>
    </row>
    <row r="1528" spans="1:21" s="71" customFormat="1" ht="19.5" customHeight="1" x14ac:dyDescent="0.45">
      <c r="A1528" s="30"/>
      <c r="B1528" s="77" t="s">
        <v>1178</v>
      </c>
      <c r="C1528" s="36"/>
      <c r="D1528" s="36"/>
      <c r="E1528" s="35">
        <v>1</v>
      </c>
      <c r="F1528" s="35"/>
      <c r="G1528" s="35"/>
      <c r="H1528" s="35"/>
      <c r="I1528" s="35"/>
      <c r="J1528" s="35"/>
      <c r="K1528" s="35">
        <v>2</v>
      </c>
      <c r="L1528" s="35"/>
      <c r="M1528" s="35">
        <v>0</v>
      </c>
      <c r="N1528" s="36"/>
      <c r="O1528" s="36"/>
      <c r="P1528" s="36"/>
      <c r="Q1528" s="36"/>
      <c r="R1528" s="36"/>
      <c r="S1528" s="37"/>
      <c r="T1528" s="37"/>
      <c r="U1528" s="36">
        <f t="shared" si="218"/>
        <v>3</v>
      </c>
    </row>
    <row r="1529" spans="1:21" s="71" customFormat="1" ht="19.5" customHeight="1" x14ac:dyDescent="0.45">
      <c r="A1529" s="30"/>
      <c r="B1529" s="78"/>
      <c r="C1529" s="28"/>
      <c r="D1529" s="28"/>
      <c r="E1529" s="28"/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  <c r="R1529" s="28"/>
      <c r="S1529" s="33"/>
      <c r="T1529" s="33"/>
      <c r="U1529" s="28"/>
    </row>
    <row r="1530" spans="1:21" s="71" customFormat="1" ht="19.5" customHeight="1" x14ac:dyDescent="0.45">
      <c r="A1530" s="30"/>
      <c r="B1530" s="78"/>
      <c r="C1530" s="28"/>
      <c r="D1530" s="28"/>
      <c r="E1530" s="28"/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P1530" s="28"/>
      <c r="Q1530" s="28"/>
      <c r="R1530" s="28"/>
      <c r="S1530" s="33"/>
      <c r="T1530" s="33"/>
      <c r="U1530" s="28"/>
    </row>
    <row r="1531" spans="1:21" s="71" customFormat="1" ht="19.5" customHeight="1" x14ac:dyDescent="0.45">
      <c r="A1531" s="30"/>
      <c r="B1531" s="78"/>
      <c r="C1531" s="28"/>
      <c r="D1531" s="28"/>
      <c r="E1531" s="28"/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  <c r="R1531" s="28"/>
      <c r="S1531" s="33"/>
      <c r="T1531" s="33"/>
      <c r="U1531" s="28"/>
    </row>
    <row r="1532" spans="1:21" s="71" customFormat="1" ht="19.5" customHeight="1" x14ac:dyDescent="0.45">
      <c r="A1532" s="30"/>
      <c r="B1532" s="78"/>
      <c r="C1532" s="28"/>
      <c r="D1532" s="28"/>
      <c r="E1532" s="28"/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  <c r="R1532" s="28"/>
      <c r="S1532" s="33"/>
      <c r="T1532" s="33"/>
      <c r="U1532" s="28"/>
    </row>
    <row r="1533" spans="1:21" s="71" customFormat="1" ht="19.5" customHeight="1" x14ac:dyDescent="0.45">
      <c r="A1533" s="30"/>
      <c r="B1533" s="76" t="s">
        <v>170</v>
      </c>
      <c r="C1533" s="26">
        <f t="shared" ref="C1533:I1533" si="219">SUM(C1522:C1528)</f>
        <v>0</v>
      </c>
      <c r="D1533" s="26">
        <f t="shared" si="219"/>
        <v>0</v>
      </c>
      <c r="E1533" s="26">
        <f t="shared" si="219"/>
        <v>7</v>
      </c>
      <c r="F1533" s="26">
        <f t="shared" si="219"/>
        <v>0</v>
      </c>
      <c r="G1533" s="26">
        <f>SUM(G1522:G1528)</f>
        <v>0</v>
      </c>
      <c r="H1533" s="26">
        <f t="shared" si="219"/>
        <v>0</v>
      </c>
      <c r="I1533" s="26">
        <f t="shared" si="219"/>
        <v>0</v>
      </c>
      <c r="J1533" s="26">
        <f>SUM(J1522:J1528)</f>
        <v>2</v>
      </c>
      <c r="K1533" s="26">
        <f t="shared" ref="K1533:U1533" si="220">SUM(K1522:K1528)</f>
        <v>20</v>
      </c>
      <c r="L1533" s="26">
        <f t="shared" si="220"/>
        <v>0</v>
      </c>
      <c r="M1533" s="26">
        <f t="shared" si="220"/>
        <v>0</v>
      </c>
      <c r="N1533" s="26">
        <f t="shared" si="220"/>
        <v>0</v>
      </c>
      <c r="O1533" s="26">
        <f t="shared" si="220"/>
        <v>0</v>
      </c>
      <c r="P1533" s="26">
        <f t="shared" si="220"/>
        <v>0</v>
      </c>
      <c r="Q1533" s="26">
        <f t="shared" si="220"/>
        <v>0</v>
      </c>
      <c r="R1533" s="26">
        <f>SUM(R1522:R1528)</f>
        <v>0</v>
      </c>
      <c r="S1533" s="29">
        <f t="shared" si="220"/>
        <v>5</v>
      </c>
      <c r="T1533" s="29">
        <f t="shared" si="220"/>
        <v>0</v>
      </c>
      <c r="U1533" s="26">
        <f t="shared" si="220"/>
        <v>34</v>
      </c>
    </row>
    <row r="1534" spans="1:21" s="71" customFormat="1" ht="19.5" customHeight="1" x14ac:dyDescent="0.45">
      <c r="A1534" s="70"/>
      <c r="B1534" s="79" t="s">
        <v>169</v>
      </c>
      <c r="C1534" s="42">
        <f t="shared" ref="C1534:U1534" si="221">SUM(C1521+C1533)</f>
        <v>0</v>
      </c>
      <c r="D1534" s="42">
        <f t="shared" si="221"/>
        <v>1</v>
      </c>
      <c r="E1534" s="42">
        <f t="shared" si="221"/>
        <v>7</v>
      </c>
      <c r="F1534" s="42">
        <f t="shared" si="221"/>
        <v>0</v>
      </c>
      <c r="G1534" s="42">
        <f>SUM(G1521+G1533)</f>
        <v>0</v>
      </c>
      <c r="H1534" s="42">
        <f t="shared" si="221"/>
        <v>0</v>
      </c>
      <c r="I1534" s="42">
        <f t="shared" si="221"/>
        <v>0</v>
      </c>
      <c r="J1534" s="42">
        <f t="shared" si="221"/>
        <v>5</v>
      </c>
      <c r="K1534" s="42">
        <f t="shared" si="221"/>
        <v>37</v>
      </c>
      <c r="L1534" s="42">
        <f t="shared" si="221"/>
        <v>0</v>
      </c>
      <c r="M1534" s="42">
        <f t="shared" si="221"/>
        <v>0</v>
      </c>
      <c r="N1534" s="42">
        <f t="shared" si="221"/>
        <v>0</v>
      </c>
      <c r="O1534" s="42">
        <f t="shared" si="221"/>
        <v>0</v>
      </c>
      <c r="P1534" s="42">
        <f t="shared" si="221"/>
        <v>0</v>
      </c>
      <c r="Q1534" s="42">
        <f t="shared" si="221"/>
        <v>1</v>
      </c>
      <c r="R1534" s="42">
        <f>SUM(R1521+R1533)</f>
        <v>0</v>
      </c>
      <c r="S1534" s="43">
        <f t="shared" si="221"/>
        <v>8</v>
      </c>
      <c r="T1534" s="43">
        <f t="shared" si="221"/>
        <v>1</v>
      </c>
      <c r="U1534" s="42">
        <f t="shared" si="221"/>
        <v>60</v>
      </c>
    </row>
    <row r="1535" spans="1:21" s="71" customFormat="1" ht="19.5" customHeight="1" x14ac:dyDescent="0.45">
      <c r="A1535" s="80"/>
      <c r="B1535" s="81"/>
      <c r="C1535" s="49"/>
      <c r="D1535" s="49"/>
      <c r="E1535" s="49"/>
      <c r="F1535" s="49"/>
      <c r="G1535" s="49"/>
      <c r="H1535" s="49"/>
      <c r="I1535" s="49"/>
      <c r="J1535" s="49"/>
      <c r="K1535" s="49"/>
      <c r="L1535" s="49"/>
      <c r="M1535" s="49"/>
      <c r="N1535" s="49"/>
      <c r="O1535" s="49"/>
      <c r="P1535" s="49"/>
      <c r="Q1535" s="49"/>
      <c r="R1535" s="49"/>
      <c r="S1535" s="51"/>
      <c r="T1535" s="51"/>
      <c r="U1535" s="49"/>
    </row>
    <row r="1536" spans="1:21" s="71" customFormat="1" ht="19.5" customHeight="1" x14ac:dyDescent="0.45">
      <c r="A1536" s="168"/>
      <c r="B1536" s="82"/>
      <c r="C1536" s="45"/>
      <c r="D1536" s="45"/>
      <c r="E1536" s="45"/>
      <c r="F1536" s="45"/>
      <c r="G1536" s="45"/>
      <c r="H1536" s="45"/>
      <c r="I1536" s="45"/>
      <c r="J1536" s="45"/>
      <c r="K1536" s="45"/>
      <c r="L1536" s="45"/>
      <c r="M1536" s="45"/>
      <c r="N1536" s="45"/>
      <c r="O1536" s="45"/>
      <c r="P1536" s="45"/>
      <c r="Q1536" s="45"/>
      <c r="R1536" s="45"/>
      <c r="S1536" s="47"/>
      <c r="T1536" s="47"/>
      <c r="U1536" s="45"/>
    </row>
    <row r="1537" spans="1:21" s="71" customFormat="1" ht="19.5" customHeight="1" x14ac:dyDescent="0.45">
      <c r="A1537" s="168"/>
      <c r="B1537" s="82"/>
      <c r="C1537" s="45"/>
      <c r="D1537" s="45"/>
      <c r="E1537" s="45"/>
      <c r="F1537" s="45"/>
      <c r="G1537" s="45"/>
      <c r="H1537" s="45"/>
      <c r="I1537" s="45"/>
      <c r="J1537" s="45"/>
      <c r="K1537" s="45"/>
      <c r="L1537" s="45"/>
      <c r="M1537" s="45"/>
      <c r="N1537" s="45"/>
      <c r="O1537" s="45"/>
      <c r="P1537" s="45"/>
      <c r="Q1537" s="45"/>
      <c r="R1537" s="45"/>
      <c r="S1537" s="47"/>
      <c r="T1537" s="47"/>
      <c r="U1537" s="45"/>
    </row>
    <row r="1538" spans="1:21" s="71" customFormat="1" ht="19.5" customHeight="1" x14ac:dyDescent="0.45">
      <c r="A1538" s="168"/>
      <c r="B1538" s="82"/>
      <c r="C1538" s="45"/>
      <c r="D1538" s="45"/>
      <c r="E1538" s="45"/>
      <c r="F1538" s="45"/>
      <c r="G1538" s="45"/>
      <c r="H1538" s="45"/>
      <c r="I1538" s="45"/>
      <c r="J1538" s="45"/>
      <c r="K1538" s="45"/>
      <c r="L1538" s="45"/>
      <c r="M1538" s="45"/>
      <c r="N1538" s="45"/>
      <c r="O1538" s="45"/>
      <c r="P1538" s="45"/>
      <c r="Q1538" s="45"/>
      <c r="R1538" s="45"/>
      <c r="S1538" s="47"/>
      <c r="T1538" s="47"/>
      <c r="U1538" s="45"/>
    </row>
    <row r="1539" spans="1:21" s="71" customFormat="1" ht="19.5" customHeight="1" x14ac:dyDescent="0.45">
      <c r="A1539" s="168"/>
      <c r="B1539" s="82"/>
      <c r="C1539" s="45"/>
      <c r="D1539" s="45"/>
      <c r="E1539" s="45"/>
      <c r="F1539" s="45"/>
      <c r="G1539" s="45"/>
      <c r="H1539" s="45"/>
      <c r="I1539" s="45"/>
      <c r="J1539" s="45"/>
      <c r="K1539" s="45"/>
      <c r="L1539" s="45"/>
      <c r="M1539" s="45"/>
      <c r="N1539" s="45"/>
      <c r="O1539" s="45"/>
      <c r="P1539" s="45"/>
      <c r="Q1539" s="45"/>
      <c r="R1539" s="45"/>
      <c r="S1539" s="47"/>
      <c r="T1539" s="47"/>
      <c r="U1539" s="45"/>
    </row>
    <row r="1540" spans="1:21" s="71" customFormat="1" ht="19.5" customHeight="1" x14ac:dyDescent="0.45">
      <c r="A1540" s="168"/>
      <c r="B1540" s="82"/>
      <c r="C1540" s="45"/>
      <c r="D1540" s="45"/>
      <c r="E1540" s="45"/>
      <c r="F1540" s="45"/>
      <c r="G1540" s="45"/>
      <c r="H1540" s="45"/>
      <c r="I1540" s="45"/>
      <c r="J1540" s="45"/>
      <c r="K1540" s="45"/>
      <c r="L1540" s="45"/>
      <c r="M1540" s="45"/>
      <c r="N1540" s="45"/>
      <c r="O1540" s="45"/>
      <c r="P1540" s="45"/>
      <c r="Q1540" s="45"/>
      <c r="R1540" s="45"/>
      <c r="S1540" s="47"/>
      <c r="T1540" s="47"/>
      <c r="U1540" s="45"/>
    </row>
    <row r="1541" spans="1:21" s="71" customFormat="1" ht="19.5" customHeight="1" x14ac:dyDescent="0.45">
      <c r="A1541" s="168"/>
      <c r="B1541" s="82"/>
      <c r="C1541" s="45"/>
      <c r="D1541" s="45"/>
      <c r="E1541" s="45"/>
      <c r="F1541" s="45"/>
      <c r="G1541" s="45"/>
      <c r="H1541" s="45"/>
      <c r="I1541" s="45"/>
      <c r="J1541" s="45"/>
      <c r="K1541" s="45"/>
      <c r="L1541" s="45"/>
      <c r="M1541" s="45"/>
      <c r="N1541" s="45"/>
      <c r="O1541" s="45"/>
      <c r="P1541" s="45"/>
      <c r="Q1541" s="45"/>
      <c r="R1541" s="45"/>
      <c r="S1541" s="47"/>
      <c r="T1541" s="47"/>
      <c r="U1541" s="45"/>
    </row>
    <row r="1542" spans="1:21" s="71" customFormat="1" ht="19.5" customHeight="1" x14ac:dyDescent="0.45">
      <c r="A1542" s="168"/>
      <c r="B1542" s="82"/>
      <c r="C1542" s="45"/>
      <c r="D1542" s="45"/>
      <c r="E1542" s="45"/>
      <c r="F1542" s="45"/>
      <c r="G1542" s="45"/>
      <c r="H1542" s="45"/>
      <c r="I1542" s="45"/>
      <c r="J1542" s="45"/>
      <c r="K1542" s="45"/>
      <c r="L1542" s="45"/>
      <c r="M1542" s="45"/>
      <c r="N1542" s="45"/>
      <c r="O1542" s="45"/>
      <c r="P1542" s="45"/>
      <c r="Q1542" s="45"/>
      <c r="R1542" s="45"/>
      <c r="S1542" s="47"/>
      <c r="T1542" s="47"/>
      <c r="U1542" s="45"/>
    </row>
    <row r="1543" spans="1:21" s="71" customFormat="1" ht="19.5" customHeight="1" x14ac:dyDescent="0.45">
      <c r="A1543" s="168"/>
      <c r="B1543" s="82"/>
      <c r="C1543" s="45"/>
      <c r="D1543" s="45"/>
      <c r="E1543" s="45"/>
      <c r="F1543" s="45"/>
      <c r="G1543" s="45"/>
      <c r="H1543" s="45"/>
      <c r="I1543" s="45"/>
      <c r="J1543" s="45"/>
      <c r="K1543" s="45"/>
      <c r="L1543" s="45"/>
      <c r="M1543" s="45"/>
      <c r="N1543" s="45"/>
      <c r="O1543" s="45"/>
      <c r="P1543" s="45"/>
      <c r="Q1543" s="45"/>
      <c r="R1543" s="45"/>
      <c r="S1543" s="47"/>
      <c r="T1543" s="47"/>
      <c r="U1543" s="45"/>
    </row>
    <row r="1544" spans="1:21" s="71" customFormat="1" ht="19.5" customHeight="1" x14ac:dyDescent="0.45">
      <c r="A1544" s="30"/>
      <c r="B1544" s="78"/>
      <c r="C1544" s="28"/>
      <c r="D1544" s="28"/>
      <c r="E1544" s="28"/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  <c r="R1544" s="28"/>
      <c r="S1544" s="33"/>
      <c r="T1544" s="33"/>
      <c r="U1544" s="28"/>
    </row>
    <row r="1545" spans="1:21" s="71" customFormat="1" ht="19.5" customHeight="1" x14ac:dyDescent="0.45">
      <c r="A1545" s="30">
        <v>59</v>
      </c>
      <c r="B1545" s="76" t="s">
        <v>381</v>
      </c>
      <c r="C1545" s="28"/>
      <c r="D1545" s="28">
        <v>1</v>
      </c>
      <c r="E1545" s="32"/>
      <c r="F1545" s="32"/>
      <c r="G1545" s="32"/>
      <c r="H1545" s="32"/>
      <c r="I1545" s="32"/>
      <c r="J1545" s="32">
        <v>4</v>
      </c>
      <c r="K1545" s="32">
        <v>16</v>
      </c>
      <c r="L1545" s="32"/>
      <c r="M1545" s="32"/>
      <c r="N1545" s="32"/>
      <c r="O1545" s="28"/>
      <c r="P1545" s="28"/>
      <c r="Q1545" s="28">
        <v>1</v>
      </c>
      <c r="R1545" s="28">
        <v>0</v>
      </c>
      <c r="S1545" s="33">
        <v>3</v>
      </c>
      <c r="T1545" s="33">
        <v>1</v>
      </c>
      <c r="U1545" s="28">
        <f t="shared" ref="U1545:U1551" si="222">SUM(C1545:T1545)</f>
        <v>26</v>
      </c>
    </row>
    <row r="1546" spans="1:21" s="71" customFormat="1" ht="19.5" customHeight="1" x14ac:dyDescent="0.45">
      <c r="A1546" s="30"/>
      <c r="B1546" s="77" t="s">
        <v>380</v>
      </c>
      <c r="C1546" s="36"/>
      <c r="D1546" s="36"/>
      <c r="E1546" s="35"/>
      <c r="F1546" s="35">
        <v>1</v>
      </c>
      <c r="G1546" s="35"/>
      <c r="H1546" s="35"/>
      <c r="I1546" s="35"/>
      <c r="J1546" s="35"/>
      <c r="K1546" s="35">
        <v>1</v>
      </c>
      <c r="L1546" s="35"/>
      <c r="M1546" s="35"/>
      <c r="N1546" s="35"/>
      <c r="O1546" s="36"/>
      <c r="P1546" s="36"/>
      <c r="Q1546" s="36"/>
      <c r="R1546" s="36"/>
      <c r="S1546" s="37"/>
      <c r="T1546" s="37"/>
      <c r="U1546" s="36">
        <f t="shared" si="222"/>
        <v>2</v>
      </c>
    </row>
    <row r="1547" spans="1:21" s="71" customFormat="1" ht="19.5" customHeight="1" x14ac:dyDescent="0.45">
      <c r="A1547" s="30"/>
      <c r="B1547" s="77" t="s">
        <v>379</v>
      </c>
      <c r="C1547" s="36"/>
      <c r="D1547" s="36"/>
      <c r="E1547" s="35">
        <v>1</v>
      </c>
      <c r="F1547" s="35"/>
      <c r="G1547" s="35"/>
      <c r="H1547" s="35"/>
      <c r="I1547" s="35"/>
      <c r="J1547" s="35">
        <v>1</v>
      </c>
      <c r="K1547" s="35">
        <v>3</v>
      </c>
      <c r="L1547" s="35"/>
      <c r="M1547" s="35">
        <v>0</v>
      </c>
      <c r="N1547" s="35"/>
      <c r="O1547" s="36"/>
      <c r="P1547" s="36"/>
      <c r="Q1547" s="36"/>
      <c r="R1547" s="36"/>
      <c r="S1547" s="37">
        <v>1</v>
      </c>
      <c r="T1547" s="37"/>
      <c r="U1547" s="36">
        <f t="shared" si="222"/>
        <v>6</v>
      </c>
    </row>
    <row r="1548" spans="1:21" s="71" customFormat="1" ht="19.5" customHeight="1" x14ac:dyDescent="0.45">
      <c r="A1548" s="30"/>
      <c r="B1548" s="77" t="s">
        <v>378</v>
      </c>
      <c r="C1548" s="36"/>
      <c r="D1548" s="36"/>
      <c r="E1548" s="35"/>
      <c r="F1548" s="35"/>
      <c r="G1548" s="35"/>
      <c r="H1548" s="35">
        <v>1</v>
      </c>
      <c r="I1548" s="35"/>
      <c r="J1548" s="35"/>
      <c r="K1548" s="35">
        <v>3</v>
      </c>
      <c r="L1548" s="35"/>
      <c r="M1548" s="35"/>
      <c r="N1548" s="35"/>
      <c r="O1548" s="36"/>
      <c r="P1548" s="36"/>
      <c r="Q1548" s="36"/>
      <c r="R1548" s="36"/>
      <c r="S1548" s="37">
        <v>1</v>
      </c>
      <c r="T1548" s="37"/>
      <c r="U1548" s="36">
        <f t="shared" si="222"/>
        <v>5</v>
      </c>
    </row>
    <row r="1549" spans="1:21" s="71" customFormat="1" ht="19.5" customHeight="1" x14ac:dyDescent="0.45">
      <c r="A1549" s="30"/>
      <c r="B1549" s="77" t="s">
        <v>377</v>
      </c>
      <c r="C1549" s="36"/>
      <c r="D1549" s="36"/>
      <c r="E1549" s="35"/>
      <c r="F1549" s="35">
        <v>1</v>
      </c>
      <c r="G1549" s="35"/>
      <c r="H1549" s="35"/>
      <c r="I1549" s="35"/>
      <c r="J1549" s="35"/>
      <c r="K1549" s="35">
        <v>1</v>
      </c>
      <c r="L1549" s="35"/>
      <c r="M1549" s="35"/>
      <c r="N1549" s="35"/>
      <c r="O1549" s="36"/>
      <c r="P1549" s="36"/>
      <c r="Q1549" s="36"/>
      <c r="R1549" s="36"/>
      <c r="S1549" s="37">
        <v>1</v>
      </c>
      <c r="T1549" s="37"/>
      <c r="U1549" s="36">
        <f t="shared" si="222"/>
        <v>3</v>
      </c>
    </row>
    <row r="1550" spans="1:21" s="71" customFormat="1" ht="19.5" customHeight="1" x14ac:dyDescent="0.45">
      <c r="A1550" s="30"/>
      <c r="B1550" s="77" t="s">
        <v>376</v>
      </c>
      <c r="C1550" s="36"/>
      <c r="D1550" s="36"/>
      <c r="E1550" s="35"/>
      <c r="F1550" s="35">
        <v>1</v>
      </c>
      <c r="G1550" s="35"/>
      <c r="H1550" s="35"/>
      <c r="I1550" s="35"/>
      <c r="J1550" s="35"/>
      <c r="K1550" s="35">
        <v>1</v>
      </c>
      <c r="L1550" s="35"/>
      <c r="M1550" s="35"/>
      <c r="N1550" s="35"/>
      <c r="O1550" s="36"/>
      <c r="P1550" s="36"/>
      <c r="Q1550" s="36"/>
      <c r="R1550" s="36"/>
      <c r="S1550" s="37">
        <v>1</v>
      </c>
      <c r="T1550" s="37"/>
      <c r="U1550" s="36">
        <f t="shared" si="222"/>
        <v>3</v>
      </c>
    </row>
    <row r="1551" spans="1:21" s="71" customFormat="1" ht="19.5" customHeight="1" x14ac:dyDescent="0.45">
      <c r="A1551" s="30"/>
      <c r="B1551" s="77" t="s">
        <v>375</v>
      </c>
      <c r="C1551" s="36"/>
      <c r="D1551" s="36"/>
      <c r="E1551" s="35"/>
      <c r="F1551" s="35">
        <v>1</v>
      </c>
      <c r="G1551" s="35"/>
      <c r="H1551" s="35"/>
      <c r="I1551" s="35"/>
      <c r="J1551" s="35"/>
      <c r="K1551" s="35">
        <v>2</v>
      </c>
      <c r="L1551" s="35"/>
      <c r="M1551" s="35"/>
      <c r="N1551" s="35"/>
      <c r="O1551" s="36"/>
      <c r="P1551" s="36"/>
      <c r="Q1551" s="36"/>
      <c r="R1551" s="36"/>
      <c r="S1551" s="37"/>
      <c r="T1551" s="37"/>
      <c r="U1551" s="36">
        <f t="shared" si="222"/>
        <v>3</v>
      </c>
    </row>
    <row r="1552" spans="1:21" s="71" customFormat="1" ht="19.5" customHeight="1" x14ac:dyDescent="0.45">
      <c r="A1552" s="30"/>
      <c r="B1552" s="78"/>
      <c r="C1552" s="28"/>
      <c r="D1552" s="28"/>
      <c r="E1552" s="28"/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  <c r="R1552" s="28"/>
      <c r="S1552" s="33"/>
      <c r="T1552" s="33"/>
      <c r="U1552" s="28"/>
    </row>
    <row r="1553" spans="1:21" s="71" customFormat="1" ht="19.5" customHeight="1" x14ac:dyDescent="0.45">
      <c r="A1553" s="30"/>
      <c r="B1553" s="78"/>
      <c r="C1553" s="28"/>
      <c r="D1553" s="28"/>
      <c r="E1553" s="28"/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  <c r="R1553" s="28"/>
      <c r="S1553" s="33"/>
      <c r="T1553" s="33"/>
      <c r="U1553" s="28"/>
    </row>
    <row r="1554" spans="1:21" s="71" customFormat="1" ht="19.5" customHeight="1" x14ac:dyDescent="0.45">
      <c r="A1554" s="30"/>
      <c r="B1554" s="78"/>
      <c r="C1554" s="28"/>
      <c r="D1554" s="28"/>
      <c r="E1554" s="28"/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  <c r="R1554" s="28"/>
      <c r="S1554" s="33"/>
      <c r="T1554" s="33"/>
      <c r="U1554" s="28"/>
    </row>
    <row r="1555" spans="1:21" s="71" customFormat="1" ht="19.5" customHeight="1" x14ac:dyDescent="0.45">
      <c r="A1555" s="30"/>
      <c r="B1555" s="78"/>
      <c r="C1555" s="28"/>
      <c r="D1555" s="28"/>
      <c r="E1555" s="28"/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  <c r="R1555" s="28"/>
      <c r="S1555" s="33"/>
      <c r="T1555" s="33"/>
      <c r="U1555" s="28"/>
    </row>
    <row r="1556" spans="1:21" s="71" customFormat="1" ht="19.5" customHeight="1" x14ac:dyDescent="0.45">
      <c r="A1556" s="30"/>
      <c r="B1556" s="78"/>
      <c r="C1556" s="28"/>
      <c r="D1556" s="28"/>
      <c r="E1556" s="28"/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  <c r="R1556" s="28"/>
      <c r="S1556" s="33"/>
      <c r="T1556" s="33"/>
      <c r="U1556" s="28"/>
    </row>
    <row r="1557" spans="1:21" s="71" customFormat="1" ht="19.5" customHeight="1" x14ac:dyDescent="0.45">
      <c r="A1557" s="30"/>
      <c r="B1557" s="76" t="s">
        <v>257</v>
      </c>
      <c r="C1557" s="26">
        <f t="shared" ref="C1557:I1557" si="223">SUM(C1546:C1551)</f>
        <v>0</v>
      </c>
      <c r="D1557" s="26">
        <f t="shared" si="223"/>
        <v>0</v>
      </c>
      <c r="E1557" s="26">
        <f t="shared" si="223"/>
        <v>1</v>
      </c>
      <c r="F1557" s="26">
        <f t="shared" si="223"/>
        <v>4</v>
      </c>
      <c r="G1557" s="26">
        <f>SUM(G1546:G1551)</f>
        <v>0</v>
      </c>
      <c r="H1557" s="26">
        <f t="shared" si="223"/>
        <v>1</v>
      </c>
      <c r="I1557" s="26">
        <f t="shared" si="223"/>
        <v>0</v>
      </c>
      <c r="J1557" s="26">
        <f>SUM(J1546:J1551)</f>
        <v>1</v>
      </c>
      <c r="K1557" s="26">
        <f t="shared" ref="K1557:U1557" si="224">SUM(K1546:K1551)</f>
        <v>11</v>
      </c>
      <c r="L1557" s="26">
        <f t="shared" si="224"/>
        <v>0</v>
      </c>
      <c r="M1557" s="26">
        <f t="shared" si="224"/>
        <v>0</v>
      </c>
      <c r="N1557" s="26">
        <f t="shared" si="224"/>
        <v>0</v>
      </c>
      <c r="O1557" s="26">
        <f t="shared" si="224"/>
        <v>0</v>
      </c>
      <c r="P1557" s="26">
        <f t="shared" si="224"/>
        <v>0</v>
      </c>
      <c r="Q1557" s="26">
        <f t="shared" si="224"/>
        <v>0</v>
      </c>
      <c r="R1557" s="26">
        <f>SUM(R1546:R1551)</f>
        <v>0</v>
      </c>
      <c r="S1557" s="29">
        <f t="shared" si="224"/>
        <v>4</v>
      </c>
      <c r="T1557" s="29">
        <f t="shared" si="224"/>
        <v>0</v>
      </c>
      <c r="U1557" s="26">
        <f t="shared" si="224"/>
        <v>22</v>
      </c>
    </row>
    <row r="1558" spans="1:21" s="71" customFormat="1" ht="19.5" customHeight="1" x14ac:dyDescent="0.45">
      <c r="A1558" s="70"/>
      <c r="B1558" s="79" t="s">
        <v>169</v>
      </c>
      <c r="C1558" s="42">
        <f t="shared" ref="C1558:U1558" si="225">SUM(C1545+C1557)</f>
        <v>0</v>
      </c>
      <c r="D1558" s="42">
        <f t="shared" si="225"/>
        <v>1</v>
      </c>
      <c r="E1558" s="42">
        <f t="shared" si="225"/>
        <v>1</v>
      </c>
      <c r="F1558" s="42">
        <f t="shared" si="225"/>
        <v>4</v>
      </c>
      <c r="G1558" s="42">
        <f>SUM(G1545+G1557)</f>
        <v>0</v>
      </c>
      <c r="H1558" s="42">
        <f t="shared" si="225"/>
        <v>1</v>
      </c>
      <c r="I1558" s="42">
        <f t="shared" si="225"/>
        <v>0</v>
      </c>
      <c r="J1558" s="42">
        <f t="shared" si="225"/>
        <v>5</v>
      </c>
      <c r="K1558" s="42">
        <f t="shared" si="225"/>
        <v>27</v>
      </c>
      <c r="L1558" s="42">
        <f t="shared" si="225"/>
        <v>0</v>
      </c>
      <c r="M1558" s="42">
        <f t="shared" si="225"/>
        <v>0</v>
      </c>
      <c r="N1558" s="42">
        <f t="shared" si="225"/>
        <v>0</v>
      </c>
      <c r="O1558" s="42">
        <f t="shared" si="225"/>
        <v>0</v>
      </c>
      <c r="P1558" s="42">
        <f t="shared" si="225"/>
        <v>0</v>
      </c>
      <c r="Q1558" s="42">
        <f t="shared" si="225"/>
        <v>1</v>
      </c>
      <c r="R1558" s="42">
        <f>SUM(R1545+R1557)</f>
        <v>0</v>
      </c>
      <c r="S1558" s="43">
        <f t="shared" si="225"/>
        <v>7</v>
      </c>
      <c r="T1558" s="43">
        <f t="shared" si="225"/>
        <v>1</v>
      </c>
      <c r="U1558" s="42">
        <f t="shared" si="225"/>
        <v>48</v>
      </c>
    </row>
    <row r="1559" spans="1:21" s="71" customFormat="1" ht="19.5" customHeight="1" x14ac:dyDescent="0.45">
      <c r="A1559" s="80"/>
      <c r="B1559" s="81"/>
      <c r="C1559" s="49"/>
      <c r="D1559" s="49"/>
      <c r="E1559" s="49"/>
      <c r="F1559" s="49"/>
      <c r="G1559" s="49"/>
      <c r="H1559" s="49"/>
      <c r="I1559" s="49"/>
      <c r="J1559" s="49"/>
      <c r="K1559" s="49"/>
      <c r="L1559" s="49"/>
      <c r="M1559" s="49"/>
      <c r="N1559" s="49"/>
      <c r="O1559" s="49"/>
      <c r="P1559" s="49"/>
      <c r="Q1559" s="49"/>
      <c r="R1559" s="49"/>
      <c r="S1559" s="51"/>
      <c r="T1559" s="51"/>
      <c r="U1559" s="49"/>
    </row>
    <row r="1560" spans="1:21" s="71" customFormat="1" ht="19.5" customHeight="1" x14ac:dyDescent="0.45">
      <c r="A1560" s="168"/>
      <c r="B1560" s="82"/>
      <c r="C1560" s="45"/>
      <c r="D1560" s="45"/>
      <c r="E1560" s="45"/>
      <c r="F1560" s="45"/>
      <c r="G1560" s="45"/>
      <c r="H1560" s="45"/>
      <c r="I1560" s="45"/>
      <c r="J1560" s="45"/>
      <c r="K1560" s="45"/>
      <c r="L1560" s="45"/>
      <c r="M1560" s="45"/>
      <c r="N1560" s="45"/>
      <c r="O1560" s="45"/>
      <c r="P1560" s="45"/>
      <c r="Q1560" s="45"/>
      <c r="R1560" s="45"/>
      <c r="S1560" s="47"/>
      <c r="T1560" s="47"/>
      <c r="U1560" s="45"/>
    </row>
    <row r="1561" spans="1:21" s="71" customFormat="1" ht="19.5" customHeight="1" x14ac:dyDescent="0.45">
      <c r="A1561" s="168"/>
      <c r="B1561" s="82"/>
      <c r="C1561" s="45"/>
      <c r="D1561" s="45"/>
      <c r="E1561" s="45"/>
      <c r="F1561" s="45"/>
      <c r="G1561" s="45"/>
      <c r="H1561" s="45"/>
      <c r="I1561" s="45"/>
      <c r="J1561" s="45"/>
      <c r="K1561" s="45"/>
      <c r="L1561" s="45"/>
      <c r="M1561" s="45"/>
      <c r="N1561" s="45"/>
      <c r="O1561" s="45"/>
      <c r="P1561" s="45"/>
      <c r="Q1561" s="45"/>
      <c r="R1561" s="45"/>
      <c r="S1561" s="47"/>
      <c r="T1561" s="47"/>
      <c r="U1561" s="45"/>
    </row>
    <row r="1562" spans="1:21" s="71" customFormat="1" ht="19.5" customHeight="1" x14ac:dyDescent="0.45">
      <c r="A1562" s="168"/>
      <c r="B1562" s="82"/>
      <c r="C1562" s="45"/>
      <c r="D1562" s="45"/>
      <c r="E1562" s="45"/>
      <c r="F1562" s="45"/>
      <c r="G1562" s="45"/>
      <c r="H1562" s="45"/>
      <c r="I1562" s="45"/>
      <c r="J1562" s="45"/>
      <c r="K1562" s="45"/>
      <c r="L1562" s="45"/>
      <c r="M1562" s="45"/>
      <c r="N1562" s="45"/>
      <c r="O1562" s="45"/>
      <c r="P1562" s="45"/>
      <c r="Q1562" s="45"/>
      <c r="R1562" s="45"/>
      <c r="S1562" s="47"/>
      <c r="T1562" s="47"/>
      <c r="U1562" s="45"/>
    </row>
    <row r="1563" spans="1:21" s="71" customFormat="1" ht="19.5" customHeight="1" x14ac:dyDescent="0.45">
      <c r="A1563" s="168"/>
      <c r="B1563" s="82"/>
      <c r="C1563" s="45"/>
      <c r="D1563" s="45"/>
      <c r="E1563" s="45"/>
      <c r="F1563" s="45"/>
      <c r="G1563" s="45"/>
      <c r="H1563" s="45"/>
      <c r="I1563" s="45"/>
      <c r="J1563" s="45"/>
      <c r="K1563" s="45"/>
      <c r="L1563" s="45"/>
      <c r="M1563" s="45"/>
      <c r="N1563" s="45"/>
      <c r="O1563" s="45"/>
      <c r="P1563" s="45"/>
      <c r="Q1563" s="45"/>
      <c r="R1563" s="45"/>
      <c r="S1563" s="47"/>
      <c r="T1563" s="47"/>
      <c r="U1563" s="45"/>
    </row>
    <row r="1564" spans="1:21" s="71" customFormat="1" ht="19.5" customHeight="1" x14ac:dyDescent="0.45">
      <c r="A1564" s="168"/>
      <c r="B1564" s="82"/>
      <c r="C1564" s="45"/>
      <c r="D1564" s="45"/>
      <c r="E1564" s="45"/>
      <c r="F1564" s="45"/>
      <c r="G1564" s="45"/>
      <c r="H1564" s="45"/>
      <c r="I1564" s="45"/>
      <c r="J1564" s="45"/>
      <c r="K1564" s="45"/>
      <c r="L1564" s="45"/>
      <c r="M1564" s="45"/>
      <c r="N1564" s="45"/>
      <c r="O1564" s="45"/>
      <c r="P1564" s="45"/>
      <c r="Q1564" s="45"/>
      <c r="R1564" s="45"/>
      <c r="S1564" s="47"/>
      <c r="T1564" s="47"/>
      <c r="U1564" s="45"/>
    </row>
    <row r="1565" spans="1:21" s="71" customFormat="1" ht="19.5" customHeight="1" x14ac:dyDescent="0.45">
      <c r="A1565" s="168"/>
      <c r="B1565" s="82"/>
      <c r="C1565" s="45"/>
      <c r="D1565" s="45"/>
      <c r="E1565" s="45"/>
      <c r="F1565" s="45"/>
      <c r="G1565" s="45"/>
      <c r="H1565" s="45"/>
      <c r="I1565" s="45"/>
      <c r="J1565" s="45"/>
      <c r="K1565" s="45"/>
      <c r="L1565" s="45"/>
      <c r="M1565" s="45"/>
      <c r="N1565" s="45"/>
      <c r="O1565" s="45"/>
      <c r="P1565" s="45"/>
      <c r="Q1565" s="45"/>
      <c r="R1565" s="45"/>
      <c r="S1565" s="47"/>
      <c r="T1565" s="47"/>
      <c r="U1565" s="45"/>
    </row>
    <row r="1566" spans="1:21" s="71" customFormat="1" ht="19.5" customHeight="1" x14ac:dyDescent="0.45">
      <c r="A1566" s="168"/>
      <c r="B1566" s="82"/>
      <c r="C1566" s="45"/>
      <c r="D1566" s="45"/>
      <c r="E1566" s="45"/>
      <c r="F1566" s="45"/>
      <c r="G1566" s="45"/>
      <c r="H1566" s="45"/>
      <c r="I1566" s="45"/>
      <c r="J1566" s="45"/>
      <c r="K1566" s="45"/>
      <c r="L1566" s="45"/>
      <c r="M1566" s="45"/>
      <c r="N1566" s="45"/>
      <c r="O1566" s="45"/>
      <c r="P1566" s="45"/>
      <c r="Q1566" s="45"/>
      <c r="R1566" s="45"/>
      <c r="S1566" s="47"/>
      <c r="T1566" s="47"/>
      <c r="U1566" s="45"/>
    </row>
    <row r="1567" spans="1:21" s="71" customFormat="1" ht="19.5" customHeight="1" x14ac:dyDescent="0.45">
      <c r="A1567" s="168"/>
      <c r="B1567" s="82"/>
      <c r="C1567" s="45"/>
      <c r="D1567" s="45"/>
      <c r="E1567" s="45"/>
      <c r="F1567" s="45"/>
      <c r="G1567" s="45"/>
      <c r="H1567" s="45"/>
      <c r="I1567" s="45"/>
      <c r="J1567" s="45"/>
      <c r="K1567" s="45"/>
      <c r="L1567" s="45"/>
      <c r="M1567" s="45"/>
      <c r="N1567" s="45"/>
      <c r="O1567" s="45"/>
      <c r="P1567" s="45"/>
      <c r="Q1567" s="45"/>
      <c r="R1567" s="45"/>
      <c r="S1567" s="47"/>
      <c r="T1567" s="47"/>
      <c r="U1567" s="45"/>
    </row>
    <row r="1568" spans="1:21" s="71" customFormat="1" ht="19.5" customHeight="1" x14ac:dyDescent="0.45">
      <c r="A1568" s="30"/>
      <c r="B1568" s="78"/>
      <c r="C1568" s="28"/>
      <c r="D1568" s="28"/>
      <c r="E1568" s="28"/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  <c r="R1568" s="28"/>
      <c r="S1568" s="33"/>
      <c r="T1568" s="33"/>
      <c r="U1568" s="28"/>
    </row>
    <row r="1569" spans="1:21" s="71" customFormat="1" ht="19.5" customHeight="1" x14ac:dyDescent="0.45">
      <c r="A1569" s="30">
        <v>60</v>
      </c>
      <c r="B1569" s="76" t="s">
        <v>374</v>
      </c>
      <c r="C1569" s="28"/>
      <c r="D1569" s="28">
        <v>1</v>
      </c>
      <c r="E1569" s="28"/>
      <c r="F1569" s="28"/>
      <c r="G1569" s="28"/>
      <c r="H1569" s="28"/>
      <c r="I1569" s="28"/>
      <c r="J1569" s="28">
        <v>3</v>
      </c>
      <c r="K1569" s="54">
        <v>17</v>
      </c>
      <c r="L1569" s="28"/>
      <c r="M1569" s="28"/>
      <c r="N1569" s="28"/>
      <c r="O1569" s="28"/>
      <c r="P1569" s="28"/>
      <c r="Q1569" s="28">
        <v>1</v>
      </c>
      <c r="R1569" s="28"/>
      <c r="S1569" s="33">
        <v>3</v>
      </c>
      <c r="T1569" s="33">
        <v>1</v>
      </c>
      <c r="U1569" s="28">
        <f>SUM(C1569:T1569)</f>
        <v>26</v>
      </c>
    </row>
    <row r="1570" spans="1:21" s="71" customFormat="1" ht="19.5" customHeight="1" x14ac:dyDescent="0.45">
      <c r="A1570" s="30"/>
      <c r="B1570" s="77" t="s">
        <v>373</v>
      </c>
      <c r="C1570" s="36"/>
      <c r="D1570" s="36"/>
      <c r="E1570" s="36">
        <v>1</v>
      </c>
      <c r="F1570" s="36"/>
      <c r="G1570" s="36"/>
      <c r="H1570" s="36">
        <v>0</v>
      </c>
      <c r="I1570" s="36"/>
      <c r="J1570" s="36"/>
      <c r="K1570" s="36">
        <v>4</v>
      </c>
      <c r="L1570" s="36"/>
      <c r="M1570" s="36"/>
      <c r="N1570" s="36"/>
      <c r="O1570" s="36"/>
      <c r="P1570" s="36"/>
      <c r="Q1570" s="36"/>
      <c r="R1570" s="36"/>
      <c r="S1570" s="37">
        <v>1</v>
      </c>
      <c r="T1570" s="37"/>
      <c r="U1570" s="36">
        <f>SUM(C1570:T1570)</f>
        <v>6</v>
      </c>
    </row>
    <row r="1571" spans="1:21" s="71" customFormat="1" ht="19.5" customHeight="1" x14ac:dyDescent="0.45">
      <c r="A1571" s="30"/>
      <c r="B1571" s="77" t="s">
        <v>372</v>
      </c>
      <c r="C1571" s="36"/>
      <c r="D1571" s="36"/>
      <c r="E1571" s="48">
        <v>1</v>
      </c>
      <c r="F1571" s="36"/>
      <c r="G1571" s="36"/>
      <c r="H1571" s="36"/>
      <c r="I1571" s="36"/>
      <c r="J1571" s="36">
        <v>1</v>
      </c>
      <c r="K1571" s="48">
        <v>3</v>
      </c>
      <c r="L1571" s="36"/>
      <c r="M1571" s="48"/>
      <c r="N1571" s="36"/>
      <c r="O1571" s="36"/>
      <c r="P1571" s="36"/>
      <c r="Q1571" s="36"/>
      <c r="R1571" s="36"/>
      <c r="S1571" s="53"/>
      <c r="T1571" s="37"/>
      <c r="U1571" s="36">
        <f>SUM(C1571:T1571)</f>
        <v>5</v>
      </c>
    </row>
    <row r="1572" spans="1:21" s="71" customFormat="1" ht="19.5" customHeight="1" x14ac:dyDescent="0.45">
      <c r="A1572" s="30"/>
      <c r="B1572" s="77" t="s">
        <v>371</v>
      </c>
      <c r="C1572" s="36"/>
      <c r="D1572" s="36"/>
      <c r="E1572" s="36"/>
      <c r="F1572" s="36">
        <v>1</v>
      </c>
      <c r="G1572" s="36"/>
      <c r="H1572" s="36"/>
      <c r="I1572" s="36"/>
      <c r="J1572" s="36"/>
      <c r="K1572" s="36">
        <v>3</v>
      </c>
      <c r="L1572" s="36"/>
      <c r="M1572" s="36"/>
      <c r="N1572" s="36"/>
      <c r="O1572" s="36"/>
      <c r="P1572" s="36"/>
      <c r="Q1572" s="36"/>
      <c r="R1572" s="36"/>
      <c r="S1572" s="37"/>
      <c r="T1572" s="37"/>
      <c r="U1572" s="36">
        <f>SUM(C1572:T1572)</f>
        <v>4</v>
      </c>
    </row>
    <row r="1573" spans="1:21" s="71" customFormat="1" ht="19.5" customHeight="1" x14ac:dyDescent="0.45">
      <c r="A1573" s="30"/>
      <c r="B1573" s="78"/>
      <c r="C1573" s="28"/>
      <c r="D1573" s="28"/>
      <c r="E1573" s="28"/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  <c r="R1573" s="28"/>
      <c r="S1573" s="33"/>
      <c r="T1573" s="33"/>
      <c r="U1573" s="28"/>
    </row>
    <row r="1574" spans="1:21" s="71" customFormat="1" ht="19.5" customHeight="1" x14ac:dyDescent="0.45">
      <c r="A1574" s="30"/>
      <c r="B1574" s="78"/>
      <c r="C1574" s="28"/>
      <c r="D1574" s="28"/>
      <c r="E1574" s="28"/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  <c r="R1574" s="28"/>
      <c r="S1574" s="33"/>
      <c r="T1574" s="33"/>
      <c r="U1574" s="28"/>
    </row>
    <row r="1575" spans="1:21" s="71" customFormat="1" ht="19.5" customHeight="1" x14ac:dyDescent="0.45">
      <c r="A1575" s="30"/>
      <c r="B1575" s="76" t="s">
        <v>366</v>
      </c>
      <c r="C1575" s="26">
        <f t="shared" ref="C1575:U1575" si="226">SUM(C1570:C1572)</f>
        <v>0</v>
      </c>
      <c r="D1575" s="26">
        <f t="shared" si="226"/>
        <v>0</v>
      </c>
      <c r="E1575" s="26">
        <f t="shared" si="226"/>
        <v>2</v>
      </c>
      <c r="F1575" s="26">
        <f t="shared" si="226"/>
        <v>1</v>
      </c>
      <c r="G1575" s="26">
        <f>SUM(G1570:G1572)</f>
        <v>0</v>
      </c>
      <c r="H1575" s="26">
        <f t="shared" si="226"/>
        <v>0</v>
      </c>
      <c r="I1575" s="26">
        <f t="shared" si="226"/>
        <v>0</v>
      </c>
      <c r="J1575" s="26">
        <f t="shared" si="226"/>
        <v>1</v>
      </c>
      <c r="K1575" s="26">
        <f t="shared" si="226"/>
        <v>10</v>
      </c>
      <c r="L1575" s="26">
        <f t="shared" si="226"/>
        <v>0</v>
      </c>
      <c r="M1575" s="26">
        <f t="shared" si="226"/>
        <v>0</v>
      </c>
      <c r="N1575" s="26">
        <f t="shared" si="226"/>
        <v>0</v>
      </c>
      <c r="O1575" s="26">
        <f t="shared" si="226"/>
        <v>0</v>
      </c>
      <c r="P1575" s="26">
        <f t="shared" si="226"/>
        <v>0</v>
      </c>
      <c r="Q1575" s="26">
        <f t="shared" si="226"/>
        <v>0</v>
      </c>
      <c r="R1575" s="26">
        <f t="shared" si="226"/>
        <v>0</v>
      </c>
      <c r="S1575" s="29">
        <f t="shared" si="226"/>
        <v>1</v>
      </c>
      <c r="T1575" s="29">
        <f t="shared" si="226"/>
        <v>0</v>
      </c>
      <c r="U1575" s="26">
        <f t="shared" si="226"/>
        <v>15</v>
      </c>
    </row>
    <row r="1576" spans="1:21" s="71" customFormat="1" ht="19.5" customHeight="1" x14ac:dyDescent="0.45">
      <c r="A1576" s="70"/>
      <c r="B1576" s="79" t="s">
        <v>169</v>
      </c>
      <c r="C1576" s="42">
        <f t="shared" ref="C1576:U1576" si="227">SUM(C1569+C1575)</f>
        <v>0</v>
      </c>
      <c r="D1576" s="42">
        <f t="shared" si="227"/>
        <v>1</v>
      </c>
      <c r="E1576" s="42">
        <f t="shared" si="227"/>
        <v>2</v>
      </c>
      <c r="F1576" s="42">
        <f t="shared" si="227"/>
        <v>1</v>
      </c>
      <c r="G1576" s="42">
        <f>SUM(G1569+G1575)</f>
        <v>0</v>
      </c>
      <c r="H1576" s="42">
        <f t="shared" si="227"/>
        <v>0</v>
      </c>
      <c r="I1576" s="42">
        <f t="shared" si="227"/>
        <v>0</v>
      </c>
      <c r="J1576" s="42">
        <f t="shared" si="227"/>
        <v>4</v>
      </c>
      <c r="K1576" s="42">
        <f t="shared" si="227"/>
        <v>27</v>
      </c>
      <c r="L1576" s="42">
        <f t="shared" si="227"/>
        <v>0</v>
      </c>
      <c r="M1576" s="42">
        <f t="shared" si="227"/>
        <v>0</v>
      </c>
      <c r="N1576" s="42">
        <f t="shared" si="227"/>
        <v>0</v>
      </c>
      <c r="O1576" s="42">
        <f t="shared" si="227"/>
        <v>0</v>
      </c>
      <c r="P1576" s="42">
        <f t="shared" si="227"/>
        <v>0</v>
      </c>
      <c r="Q1576" s="42">
        <f t="shared" si="227"/>
        <v>1</v>
      </c>
      <c r="R1576" s="42">
        <f t="shared" si="227"/>
        <v>0</v>
      </c>
      <c r="S1576" s="43">
        <f t="shared" si="227"/>
        <v>4</v>
      </c>
      <c r="T1576" s="43">
        <f t="shared" si="227"/>
        <v>1</v>
      </c>
      <c r="U1576" s="42">
        <f t="shared" si="227"/>
        <v>41</v>
      </c>
    </row>
    <row r="1577" spans="1:21" s="71" customFormat="1" ht="19.5" customHeight="1" x14ac:dyDescent="0.45">
      <c r="A1577" s="80"/>
      <c r="B1577" s="81"/>
      <c r="C1577" s="49"/>
      <c r="D1577" s="49"/>
      <c r="E1577" s="49"/>
      <c r="F1577" s="49"/>
      <c r="G1577" s="49"/>
      <c r="H1577" s="49"/>
      <c r="I1577" s="49"/>
      <c r="J1577" s="49"/>
      <c r="K1577" s="49"/>
      <c r="L1577" s="49"/>
      <c r="M1577" s="49"/>
      <c r="N1577" s="49"/>
      <c r="O1577" s="49"/>
      <c r="P1577" s="49"/>
      <c r="Q1577" s="49"/>
      <c r="R1577" s="49"/>
      <c r="S1577" s="51"/>
      <c r="T1577" s="51"/>
      <c r="U1577" s="49"/>
    </row>
    <row r="1578" spans="1:21" s="71" customFormat="1" ht="19.5" customHeight="1" x14ac:dyDescent="0.45">
      <c r="A1578" s="168"/>
      <c r="B1578" s="82"/>
      <c r="C1578" s="45"/>
      <c r="D1578" s="45"/>
      <c r="E1578" s="45"/>
      <c r="F1578" s="45"/>
      <c r="G1578" s="45"/>
      <c r="H1578" s="45"/>
      <c r="I1578" s="45"/>
      <c r="J1578" s="45"/>
      <c r="K1578" s="45"/>
      <c r="L1578" s="45"/>
      <c r="M1578" s="45"/>
      <c r="N1578" s="45"/>
      <c r="O1578" s="45"/>
      <c r="P1578" s="45"/>
      <c r="Q1578" s="45"/>
      <c r="R1578" s="45"/>
      <c r="S1578" s="47"/>
      <c r="T1578" s="47"/>
      <c r="U1578" s="45"/>
    </row>
    <row r="1579" spans="1:21" s="71" customFormat="1" ht="19.5" customHeight="1" x14ac:dyDescent="0.45">
      <c r="A1579" s="168"/>
      <c r="B1579" s="82"/>
      <c r="C1579" s="45"/>
      <c r="D1579" s="45"/>
      <c r="E1579" s="45"/>
      <c r="F1579" s="45"/>
      <c r="G1579" s="45"/>
      <c r="H1579" s="45"/>
      <c r="I1579" s="45"/>
      <c r="J1579" s="45"/>
      <c r="K1579" s="45"/>
      <c r="L1579" s="45"/>
      <c r="M1579" s="45"/>
      <c r="N1579" s="45"/>
      <c r="O1579" s="45"/>
      <c r="P1579" s="45"/>
      <c r="Q1579" s="45"/>
      <c r="R1579" s="45"/>
      <c r="S1579" s="47"/>
      <c r="T1579" s="47"/>
      <c r="U1579" s="45"/>
    </row>
    <row r="1580" spans="1:21" s="71" customFormat="1" ht="19.5" customHeight="1" x14ac:dyDescent="0.45">
      <c r="A1580" s="168"/>
      <c r="B1580" s="82"/>
      <c r="C1580" s="45"/>
      <c r="D1580" s="45"/>
      <c r="E1580" s="45"/>
      <c r="F1580" s="45"/>
      <c r="G1580" s="45"/>
      <c r="H1580" s="45"/>
      <c r="I1580" s="45"/>
      <c r="J1580" s="45"/>
      <c r="K1580" s="45"/>
      <c r="L1580" s="45"/>
      <c r="M1580" s="45"/>
      <c r="N1580" s="45"/>
      <c r="O1580" s="45"/>
      <c r="P1580" s="45"/>
      <c r="Q1580" s="45"/>
      <c r="R1580" s="45"/>
      <c r="S1580" s="47"/>
      <c r="T1580" s="47"/>
      <c r="U1580" s="45"/>
    </row>
    <row r="1581" spans="1:21" s="71" customFormat="1" ht="19.5" customHeight="1" x14ac:dyDescent="0.45">
      <c r="A1581" s="168"/>
      <c r="B1581" s="82"/>
      <c r="C1581" s="45"/>
      <c r="D1581" s="45"/>
      <c r="E1581" s="45"/>
      <c r="F1581" s="45"/>
      <c r="G1581" s="45"/>
      <c r="H1581" s="45"/>
      <c r="I1581" s="45"/>
      <c r="J1581" s="45"/>
      <c r="K1581" s="45"/>
      <c r="L1581" s="45"/>
      <c r="M1581" s="45"/>
      <c r="N1581" s="45"/>
      <c r="O1581" s="45"/>
      <c r="P1581" s="45"/>
      <c r="Q1581" s="45"/>
      <c r="R1581" s="45"/>
      <c r="S1581" s="47"/>
      <c r="T1581" s="47"/>
      <c r="U1581" s="45"/>
    </row>
    <row r="1582" spans="1:21" s="71" customFormat="1" ht="19.5" customHeight="1" x14ac:dyDescent="0.45">
      <c r="A1582" s="168"/>
      <c r="B1582" s="82"/>
      <c r="C1582" s="45"/>
      <c r="D1582" s="45"/>
      <c r="E1582" s="45"/>
      <c r="F1582" s="45"/>
      <c r="G1582" s="45"/>
      <c r="H1582" s="45"/>
      <c r="I1582" s="45"/>
      <c r="J1582" s="45"/>
      <c r="K1582" s="45"/>
      <c r="L1582" s="45"/>
      <c r="M1582" s="45"/>
      <c r="N1582" s="45"/>
      <c r="O1582" s="45"/>
      <c r="P1582" s="45"/>
      <c r="Q1582" s="45"/>
      <c r="R1582" s="45"/>
      <c r="S1582" s="47"/>
      <c r="T1582" s="47"/>
      <c r="U1582" s="45"/>
    </row>
    <row r="1583" spans="1:21" s="71" customFormat="1" ht="19.5" customHeight="1" x14ac:dyDescent="0.45">
      <c r="A1583" s="168"/>
      <c r="B1583" s="82"/>
      <c r="C1583" s="45"/>
      <c r="D1583" s="45"/>
      <c r="E1583" s="45"/>
      <c r="F1583" s="45"/>
      <c r="G1583" s="45"/>
      <c r="H1583" s="45"/>
      <c r="I1583" s="45"/>
      <c r="J1583" s="45"/>
      <c r="K1583" s="45"/>
      <c r="L1583" s="45"/>
      <c r="M1583" s="45"/>
      <c r="N1583" s="45"/>
      <c r="O1583" s="45"/>
      <c r="P1583" s="45"/>
      <c r="Q1583" s="45"/>
      <c r="R1583" s="45"/>
      <c r="S1583" s="47"/>
      <c r="T1583" s="47"/>
      <c r="U1583" s="45"/>
    </row>
    <row r="1584" spans="1:21" s="71" customFormat="1" ht="19.5" customHeight="1" x14ac:dyDescent="0.45">
      <c r="A1584" s="168"/>
      <c r="B1584" s="82"/>
      <c r="C1584" s="45"/>
      <c r="D1584" s="45"/>
      <c r="E1584" s="45"/>
      <c r="F1584" s="45"/>
      <c r="G1584" s="45"/>
      <c r="H1584" s="45"/>
      <c r="I1584" s="45"/>
      <c r="J1584" s="45"/>
      <c r="K1584" s="45"/>
      <c r="L1584" s="45"/>
      <c r="M1584" s="45"/>
      <c r="N1584" s="45"/>
      <c r="O1584" s="45"/>
      <c r="P1584" s="45"/>
      <c r="Q1584" s="45"/>
      <c r="R1584" s="45"/>
      <c r="S1584" s="47"/>
      <c r="T1584" s="47"/>
      <c r="U1584" s="45"/>
    </row>
    <row r="1585" spans="1:21" s="71" customFormat="1" ht="19.5" customHeight="1" x14ac:dyDescent="0.45">
      <c r="A1585" s="168"/>
      <c r="B1585" s="82"/>
      <c r="C1585" s="45"/>
      <c r="D1585" s="45"/>
      <c r="E1585" s="45"/>
      <c r="F1585" s="45"/>
      <c r="G1585" s="45"/>
      <c r="H1585" s="45"/>
      <c r="I1585" s="45"/>
      <c r="J1585" s="45"/>
      <c r="K1585" s="45"/>
      <c r="L1585" s="45"/>
      <c r="M1585" s="45"/>
      <c r="N1585" s="45"/>
      <c r="O1585" s="45"/>
      <c r="P1585" s="45"/>
      <c r="Q1585" s="45"/>
      <c r="R1585" s="45"/>
      <c r="S1585" s="47"/>
      <c r="T1585" s="47"/>
      <c r="U1585" s="45"/>
    </row>
    <row r="1586" spans="1:21" s="71" customFormat="1" ht="19.5" customHeight="1" x14ac:dyDescent="0.45">
      <c r="A1586" s="168"/>
      <c r="B1586" s="82"/>
      <c r="C1586" s="45"/>
      <c r="D1586" s="45"/>
      <c r="E1586" s="45"/>
      <c r="F1586" s="45"/>
      <c r="G1586" s="45"/>
      <c r="H1586" s="45"/>
      <c r="I1586" s="45"/>
      <c r="J1586" s="45"/>
      <c r="K1586" s="45"/>
      <c r="L1586" s="45"/>
      <c r="M1586" s="45"/>
      <c r="N1586" s="45"/>
      <c r="O1586" s="45"/>
      <c r="P1586" s="45"/>
      <c r="Q1586" s="45"/>
      <c r="R1586" s="45"/>
      <c r="S1586" s="47"/>
      <c r="T1586" s="47"/>
      <c r="U1586" s="45"/>
    </row>
    <row r="1587" spans="1:21" s="71" customFormat="1" ht="19.5" customHeight="1" x14ac:dyDescent="0.45">
      <c r="A1587" s="168"/>
      <c r="B1587" s="82"/>
      <c r="C1587" s="45"/>
      <c r="D1587" s="45"/>
      <c r="E1587" s="45"/>
      <c r="F1587" s="45"/>
      <c r="G1587" s="45"/>
      <c r="H1587" s="45"/>
      <c r="I1587" s="45"/>
      <c r="J1587" s="45"/>
      <c r="K1587" s="45"/>
      <c r="L1587" s="45"/>
      <c r="M1587" s="45"/>
      <c r="N1587" s="45"/>
      <c r="O1587" s="45"/>
      <c r="P1587" s="45"/>
      <c r="Q1587" s="45"/>
      <c r="R1587" s="45"/>
      <c r="S1587" s="47"/>
      <c r="T1587" s="47"/>
      <c r="U1587" s="45"/>
    </row>
    <row r="1588" spans="1:21" s="71" customFormat="1" ht="19.5" customHeight="1" x14ac:dyDescent="0.45">
      <c r="A1588" s="168"/>
      <c r="B1588" s="82"/>
      <c r="C1588" s="45"/>
      <c r="D1588" s="45"/>
      <c r="E1588" s="45"/>
      <c r="F1588" s="45"/>
      <c r="G1588" s="45"/>
      <c r="H1588" s="45"/>
      <c r="I1588" s="45"/>
      <c r="J1588" s="45"/>
      <c r="K1588" s="45"/>
      <c r="L1588" s="45"/>
      <c r="M1588" s="45"/>
      <c r="N1588" s="45"/>
      <c r="O1588" s="45"/>
      <c r="P1588" s="45"/>
      <c r="Q1588" s="45"/>
      <c r="R1588" s="45"/>
      <c r="S1588" s="47"/>
      <c r="T1588" s="47"/>
      <c r="U1588" s="45"/>
    </row>
    <row r="1589" spans="1:21" s="71" customFormat="1" ht="19.5" customHeight="1" x14ac:dyDescent="0.45">
      <c r="A1589" s="168"/>
      <c r="B1589" s="82"/>
      <c r="C1589" s="45"/>
      <c r="D1589" s="45"/>
      <c r="E1589" s="45"/>
      <c r="F1589" s="45"/>
      <c r="G1589" s="45"/>
      <c r="H1589" s="45"/>
      <c r="I1589" s="45"/>
      <c r="J1589" s="45"/>
      <c r="K1589" s="45"/>
      <c r="L1589" s="45"/>
      <c r="M1589" s="45"/>
      <c r="N1589" s="45"/>
      <c r="O1589" s="45"/>
      <c r="P1589" s="45"/>
      <c r="Q1589" s="45"/>
      <c r="R1589" s="45"/>
      <c r="S1589" s="47"/>
      <c r="T1589" s="47"/>
      <c r="U1589" s="45"/>
    </row>
    <row r="1590" spans="1:21" s="71" customFormat="1" ht="19.5" customHeight="1" x14ac:dyDescent="0.45">
      <c r="A1590" s="168"/>
      <c r="B1590" s="82"/>
      <c r="C1590" s="45"/>
      <c r="D1590" s="45"/>
      <c r="E1590" s="45"/>
      <c r="F1590" s="45"/>
      <c r="G1590" s="45"/>
      <c r="H1590" s="45"/>
      <c r="I1590" s="45"/>
      <c r="J1590" s="45"/>
      <c r="K1590" s="45"/>
      <c r="L1590" s="45"/>
      <c r="M1590" s="45"/>
      <c r="N1590" s="45"/>
      <c r="O1590" s="45"/>
      <c r="P1590" s="45"/>
      <c r="Q1590" s="45"/>
      <c r="R1590" s="45"/>
      <c r="S1590" s="47"/>
      <c r="T1590" s="47"/>
      <c r="U1590" s="45"/>
    </row>
    <row r="1591" spans="1:21" s="71" customFormat="1" ht="19.5" customHeight="1" x14ac:dyDescent="0.45">
      <c r="A1591" s="168"/>
      <c r="B1591" s="82"/>
      <c r="C1591" s="45"/>
      <c r="D1591" s="45"/>
      <c r="E1591" s="45"/>
      <c r="F1591" s="45"/>
      <c r="G1591" s="45"/>
      <c r="H1591" s="45"/>
      <c r="I1591" s="45"/>
      <c r="J1591" s="45"/>
      <c r="K1591" s="45"/>
      <c r="L1591" s="45"/>
      <c r="M1591" s="45"/>
      <c r="N1591" s="45"/>
      <c r="O1591" s="45"/>
      <c r="P1591" s="45"/>
      <c r="Q1591" s="45"/>
      <c r="R1591" s="45"/>
      <c r="S1591" s="47"/>
      <c r="T1591" s="47"/>
      <c r="U1591" s="45"/>
    </row>
    <row r="1592" spans="1:21" s="71" customFormat="1" ht="19.5" customHeight="1" x14ac:dyDescent="0.45">
      <c r="A1592" s="30">
        <v>61</v>
      </c>
      <c r="B1592" s="76" t="s">
        <v>370</v>
      </c>
      <c r="C1592" s="28"/>
      <c r="D1592" s="32">
        <v>1</v>
      </c>
      <c r="E1592" s="32"/>
      <c r="F1592" s="32"/>
      <c r="G1592" s="32"/>
      <c r="H1592" s="32"/>
      <c r="I1592" s="32"/>
      <c r="J1592" s="32">
        <v>4</v>
      </c>
      <c r="K1592" s="32">
        <v>16</v>
      </c>
      <c r="L1592" s="32"/>
      <c r="M1592" s="32"/>
      <c r="N1592" s="157">
        <v>0</v>
      </c>
      <c r="O1592" s="28"/>
      <c r="P1592" s="28"/>
      <c r="Q1592" s="28"/>
      <c r="R1592" s="28">
        <v>1</v>
      </c>
      <c r="S1592" s="159">
        <v>4</v>
      </c>
      <c r="T1592" s="33"/>
      <c r="U1592" s="28">
        <f>SUM(C1592:T1592)</f>
        <v>26</v>
      </c>
    </row>
    <row r="1593" spans="1:21" s="71" customFormat="1" ht="19.5" customHeight="1" x14ac:dyDescent="0.45">
      <c r="A1593" s="30"/>
      <c r="B1593" s="77" t="s">
        <v>369</v>
      </c>
      <c r="C1593" s="36"/>
      <c r="D1593" s="35"/>
      <c r="E1593" s="35">
        <v>1</v>
      </c>
      <c r="F1593" s="35"/>
      <c r="G1593" s="35"/>
      <c r="H1593" s="35"/>
      <c r="I1593" s="35"/>
      <c r="J1593" s="35">
        <v>1</v>
      </c>
      <c r="K1593" s="35">
        <v>1</v>
      </c>
      <c r="L1593" s="35"/>
      <c r="M1593" s="35">
        <v>1</v>
      </c>
      <c r="N1593" s="35"/>
      <c r="O1593" s="35"/>
      <c r="P1593" s="35"/>
      <c r="Q1593" s="35"/>
      <c r="R1593" s="35"/>
      <c r="S1593" s="37">
        <v>1</v>
      </c>
      <c r="T1593" s="37"/>
      <c r="U1593" s="36">
        <f>SUM(C1593:T1593)</f>
        <v>5</v>
      </c>
    </row>
    <row r="1594" spans="1:21" s="71" customFormat="1" ht="19.5" customHeight="1" x14ac:dyDescent="0.45">
      <c r="A1594" s="30"/>
      <c r="B1594" s="77" t="s">
        <v>368</v>
      </c>
      <c r="C1594" s="36"/>
      <c r="D1594" s="35"/>
      <c r="E1594" s="35">
        <v>1</v>
      </c>
      <c r="F1594" s="35"/>
      <c r="G1594" s="35"/>
      <c r="H1594" s="35"/>
      <c r="I1594" s="35"/>
      <c r="J1594" s="35">
        <v>1</v>
      </c>
      <c r="K1594" s="35">
        <v>3</v>
      </c>
      <c r="L1594" s="35"/>
      <c r="M1594" s="35"/>
      <c r="N1594" s="35"/>
      <c r="O1594" s="35"/>
      <c r="P1594" s="35"/>
      <c r="Q1594" s="35"/>
      <c r="R1594" s="35"/>
      <c r="S1594" s="37">
        <v>0</v>
      </c>
      <c r="T1594" s="37"/>
      <c r="U1594" s="36">
        <f>SUM(C1594:T1594)</f>
        <v>5</v>
      </c>
    </row>
    <row r="1595" spans="1:21" s="71" customFormat="1" ht="19.5" customHeight="1" x14ac:dyDescent="0.45">
      <c r="A1595" s="30"/>
      <c r="B1595" s="77" t="s">
        <v>367</v>
      </c>
      <c r="C1595" s="36"/>
      <c r="D1595" s="35"/>
      <c r="E1595" s="35">
        <v>1</v>
      </c>
      <c r="F1595" s="35"/>
      <c r="G1595" s="35"/>
      <c r="H1595" s="35"/>
      <c r="I1595" s="35"/>
      <c r="J1595" s="35"/>
      <c r="K1595" s="35">
        <v>3</v>
      </c>
      <c r="L1595" s="35"/>
      <c r="M1595" s="35"/>
      <c r="N1595" s="35"/>
      <c r="O1595" s="35"/>
      <c r="P1595" s="35"/>
      <c r="Q1595" s="35"/>
      <c r="R1595" s="35"/>
      <c r="S1595" s="37">
        <v>1</v>
      </c>
      <c r="T1595" s="37"/>
      <c r="U1595" s="36">
        <f>SUM(C1595:T1595)</f>
        <v>5</v>
      </c>
    </row>
    <row r="1596" spans="1:21" s="71" customFormat="1" ht="19.5" customHeight="1" x14ac:dyDescent="0.45">
      <c r="A1596" s="30"/>
      <c r="B1596" s="78"/>
      <c r="C1596" s="28"/>
      <c r="D1596" s="32"/>
      <c r="E1596" s="32"/>
      <c r="F1596" s="32"/>
      <c r="G1596" s="32"/>
      <c r="H1596" s="32"/>
      <c r="I1596" s="32"/>
      <c r="J1596" s="32"/>
      <c r="K1596" s="32"/>
      <c r="L1596" s="32"/>
      <c r="M1596" s="32"/>
      <c r="N1596" s="32"/>
      <c r="O1596" s="28"/>
      <c r="P1596" s="28"/>
      <c r="Q1596" s="28"/>
      <c r="R1596" s="28"/>
      <c r="S1596" s="33"/>
      <c r="T1596" s="33"/>
      <c r="U1596" s="28"/>
    </row>
    <row r="1597" spans="1:21" s="71" customFormat="1" ht="19.5" customHeight="1" x14ac:dyDescent="0.45">
      <c r="A1597" s="30"/>
      <c r="B1597" s="78"/>
      <c r="C1597" s="28"/>
      <c r="D1597" s="28"/>
      <c r="E1597" s="28"/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  <c r="R1597" s="28"/>
      <c r="S1597" s="33"/>
      <c r="T1597" s="33"/>
      <c r="U1597" s="28"/>
    </row>
    <row r="1598" spans="1:21" s="71" customFormat="1" ht="19.5" customHeight="1" x14ac:dyDescent="0.45">
      <c r="A1598" s="30"/>
      <c r="B1598" s="78"/>
      <c r="C1598" s="28"/>
      <c r="D1598" s="28"/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  <c r="R1598" s="28"/>
      <c r="S1598" s="33"/>
      <c r="T1598" s="33"/>
      <c r="U1598" s="28"/>
    </row>
    <row r="1599" spans="1:21" s="71" customFormat="1" ht="19.5" customHeight="1" x14ac:dyDescent="0.45">
      <c r="A1599" s="30"/>
      <c r="B1599" s="78"/>
      <c r="C1599" s="28"/>
      <c r="D1599" s="28"/>
      <c r="E1599" s="28"/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  <c r="R1599" s="28"/>
      <c r="S1599" s="33"/>
      <c r="T1599" s="33"/>
      <c r="U1599" s="28"/>
    </row>
    <row r="1600" spans="1:21" s="71" customFormat="1" ht="19.5" customHeight="1" x14ac:dyDescent="0.45">
      <c r="A1600" s="30"/>
      <c r="B1600" s="76" t="s">
        <v>366</v>
      </c>
      <c r="C1600" s="26">
        <f t="shared" ref="C1600:I1600" si="228">SUM(C1593:C1595)</f>
        <v>0</v>
      </c>
      <c r="D1600" s="26">
        <f t="shared" si="228"/>
        <v>0</v>
      </c>
      <c r="E1600" s="26">
        <f t="shared" si="228"/>
        <v>3</v>
      </c>
      <c r="F1600" s="26">
        <f t="shared" si="228"/>
        <v>0</v>
      </c>
      <c r="G1600" s="26">
        <f>SUM(G1593:G1595)</f>
        <v>0</v>
      </c>
      <c r="H1600" s="26">
        <f t="shared" si="228"/>
        <v>0</v>
      </c>
      <c r="I1600" s="26">
        <f t="shared" si="228"/>
        <v>0</v>
      </c>
      <c r="J1600" s="26">
        <f>SUM(J1593:J1595)</f>
        <v>2</v>
      </c>
      <c r="K1600" s="26">
        <f t="shared" ref="K1600:U1600" si="229">SUM(K1593:K1595)</f>
        <v>7</v>
      </c>
      <c r="L1600" s="26">
        <f t="shared" si="229"/>
        <v>0</v>
      </c>
      <c r="M1600" s="26">
        <f t="shared" si="229"/>
        <v>1</v>
      </c>
      <c r="N1600" s="26">
        <f t="shared" si="229"/>
        <v>0</v>
      </c>
      <c r="O1600" s="26">
        <f t="shared" si="229"/>
        <v>0</v>
      </c>
      <c r="P1600" s="26">
        <f t="shared" si="229"/>
        <v>0</v>
      </c>
      <c r="Q1600" s="26">
        <f t="shared" si="229"/>
        <v>0</v>
      </c>
      <c r="R1600" s="26">
        <f>SUM(R1593:R1595)</f>
        <v>0</v>
      </c>
      <c r="S1600" s="29">
        <f t="shared" si="229"/>
        <v>2</v>
      </c>
      <c r="T1600" s="29">
        <f t="shared" si="229"/>
        <v>0</v>
      </c>
      <c r="U1600" s="26">
        <f t="shared" si="229"/>
        <v>15</v>
      </c>
    </row>
    <row r="1601" spans="1:21" s="71" customFormat="1" ht="19.5" customHeight="1" x14ac:dyDescent="0.45">
      <c r="A1601" s="70"/>
      <c r="B1601" s="79" t="s">
        <v>169</v>
      </c>
      <c r="C1601" s="42">
        <f t="shared" ref="C1601:U1601" si="230">SUM(C1592+C1600)</f>
        <v>0</v>
      </c>
      <c r="D1601" s="42">
        <f t="shared" si="230"/>
        <v>1</v>
      </c>
      <c r="E1601" s="42">
        <f t="shared" si="230"/>
        <v>3</v>
      </c>
      <c r="F1601" s="42">
        <f t="shared" si="230"/>
        <v>0</v>
      </c>
      <c r="G1601" s="42">
        <f>SUM(G1592+G1600)</f>
        <v>0</v>
      </c>
      <c r="H1601" s="42">
        <f t="shared" si="230"/>
        <v>0</v>
      </c>
      <c r="I1601" s="42">
        <f t="shared" si="230"/>
        <v>0</v>
      </c>
      <c r="J1601" s="42">
        <f t="shared" si="230"/>
        <v>6</v>
      </c>
      <c r="K1601" s="42">
        <f t="shared" si="230"/>
        <v>23</v>
      </c>
      <c r="L1601" s="42">
        <f t="shared" si="230"/>
        <v>0</v>
      </c>
      <c r="M1601" s="42">
        <f t="shared" si="230"/>
        <v>1</v>
      </c>
      <c r="N1601" s="42">
        <f t="shared" si="230"/>
        <v>0</v>
      </c>
      <c r="O1601" s="42">
        <f t="shared" si="230"/>
        <v>0</v>
      </c>
      <c r="P1601" s="42">
        <f t="shared" si="230"/>
        <v>0</v>
      </c>
      <c r="Q1601" s="42">
        <f t="shared" si="230"/>
        <v>0</v>
      </c>
      <c r="R1601" s="42">
        <f>SUM(R1592+R1600)</f>
        <v>1</v>
      </c>
      <c r="S1601" s="43">
        <f t="shared" si="230"/>
        <v>6</v>
      </c>
      <c r="T1601" s="43">
        <f t="shared" si="230"/>
        <v>0</v>
      </c>
      <c r="U1601" s="42">
        <f t="shared" si="230"/>
        <v>41</v>
      </c>
    </row>
    <row r="1602" spans="1:21" s="71" customFormat="1" ht="19.5" customHeight="1" x14ac:dyDescent="0.45">
      <c r="A1602" s="80"/>
      <c r="B1602" s="81"/>
      <c r="C1602" s="49"/>
      <c r="D1602" s="49"/>
      <c r="E1602" s="49"/>
      <c r="F1602" s="49"/>
      <c r="G1602" s="49"/>
      <c r="H1602" s="49"/>
      <c r="I1602" s="49"/>
      <c r="J1602" s="49"/>
      <c r="K1602" s="49"/>
      <c r="L1602" s="49"/>
      <c r="M1602" s="49"/>
      <c r="N1602" s="49"/>
      <c r="O1602" s="49"/>
      <c r="P1602" s="49"/>
      <c r="Q1602" s="49"/>
      <c r="R1602" s="49"/>
      <c r="S1602" s="51"/>
      <c r="T1602" s="51"/>
      <c r="U1602" s="49"/>
    </row>
    <row r="1603" spans="1:21" s="71" customFormat="1" ht="19.5" customHeight="1" x14ac:dyDescent="0.45">
      <c r="A1603" s="168"/>
      <c r="B1603" s="82"/>
      <c r="C1603" s="45"/>
      <c r="D1603" s="45"/>
      <c r="E1603" s="45"/>
      <c r="F1603" s="45"/>
      <c r="G1603" s="45"/>
      <c r="H1603" s="45"/>
      <c r="I1603" s="45"/>
      <c r="J1603" s="45"/>
      <c r="K1603" s="45"/>
      <c r="L1603" s="45"/>
      <c r="M1603" s="45"/>
      <c r="N1603" s="45"/>
      <c r="O1603" s="45"/>
      <c r="P1603" s="45"/>
      <c r="Q1603" s="45"/>
      <c r="R1603" s="45"/>
      <c r="S1603" s="47"/>
      <c r="T1603" s="47"/>
      <c r="U1603" s="45"/>
    </row>
    <row r="1604" spans="1:21" s="71" customFormat="1" ht="19.5" customHeight="1" x14ac:dyDescent="0.45">
      <c r="A1604" s="168"/>
      <c r="B1604" s="82"/>
      <c r="C1604" s="45"/>
      <c r="D1604" s="45"/>
      <c r="E1604" s="45"/>
      <c r="F1604" s="45"/>
      <c r="G1604" s="45"/>
      <c r="H1604" s="45"/>
      <c r="I1604" s="45"/>
      <c r="J1604" s="45"/>
      <c r="K1604" s="45"/>
      <c r="L1604" s="45"/>
      <c r="M1604" s="45"/>
      <c r="N1604" s="45"/>
      <c r="O1604" s="45"/>
      <c r="P1604" s="45"/>
      <c r="Q1604" s="45"/>
      <c r="R1604" s="45"/>
      <c r="S1604" s="47"/>
      <c r="T1604" s="47"/>
      <c r="U1604" s="45"/>
    </row>
    <row r="1605" spans="1:21" s="71" customFormat="1" ht="19.5" customHeight="1" x14ac:dyDescent="0.45">
      <c r="A1605" s="168"/>
      <c r="B1605" s="82"/>
      <c r="C1605" s="45"/>
      <c r="D1605" s="45"/>
      <c r="E1605" s="45"/>
      <c r="F1605" s="45"/>
      <c r="G1605" s="45"/>
      <c r="H1605" s="45"/>
      <c r="I1605" s="45"/>
      <c r="J1605" s="45"/>
      <c r="K1605" s="45"/>
      <c r="L1605" s="45"/>
      <c r="M1605" s="45"/>
      <c r="N1605" s="45"/>
      <c r="O1605" s="45"/>
      <c r="P1605" s="45"/>
      <c r="Q1605" s="45"/>
      <c r="R1605" s="45"/>
      <c r="S1605" s="47"/>
      <c r="T1605" s="47"/>
      <c r="U1605" s="45"/>
    </row>
    <row r="1606" spans="1:21" s="71" customFormat="1" ht="19.5" customHeight="1" x14ac:dyDescent="0.45">
      <c r="A1606" s="168"/>
      <c r="B1606" s="82"/>
      <c r="C1606" s="45"/>
      <c r="D1606" s="45"/>
      <c r="E1606" s="45"/>
      <c r="F1606" s="45"/>
      <c r="G1606" s="45"/>
      <c r="H1606" s="45"/>
      <c r="I1606" s="45"/>
      <c r="J1606" s="45"/>
      <c r="K1606" s="45"/>
      <c r="L1606" s="45"/>
      <c r="M1606" s="45"/>
      <c r="N1606" s="45"/>
      <c r="O1606" s="45"/>
      <c r="P1606" s="45"/>
      <c r="Q1606" s="45"/>
      <c r="R1606" s="45"/>
      <c r="S1606" s="47"/>
      <c r="T1606" s="47"/>
      <c r="U1606" s="45"/>
    </row>
    <row r="1607" spans="1:21" s="71" customFormat="1" ht="19.5" customHeight="1" x14ac:dyDescent="0.45">
      <c r="A1607" s="168"/>
      <c r="B1607" s="82"/>
      <c r="C1607" s="45"/>
      <c r="D1607" s="45"/>
      <c r="E1607" s="45"/>
      <c r="F1607" s="45"/>
      <c r="G1607" s="45"/>
      <c r="H1607" s="45"/>
      <c r="I1607" s="45"/>
      <c r="J1607" s="45"/>
      <c r="K1607" s="45"/>
      <c r="L1607" s="45"/>
      <c r="M1607" s="45"/>
      <c r="N1607" s="45"/>
      <c r="O1607" s="45"/>
      <c r="P1607" s="45"/>
      <c r="Q1607" s="45"/>
      <c r="R1607" s="45"/>
      <c r="S1607" s="47"/>
      <c r="T1607" s="47"/>
      <c r="U1607" s="45"/>
    </row>
    <row r="1608" spans="1:21" s="71" customFormat="1" ht="19.5" customHeight="1" x14ac:dyDescent="0.45">
      <c r="A1608" s="168"/>
      <c r="B1608" s="82"/>
      <c r="C1608" s="45"/>
      <c r="D1608" s="45"/>
      <c r="E1608" s="45"/>
      <c r="F1608" s="45"/>
      <c r="G1608" s="45"/>
      <c r="H1608" s="45"/>
      <c r="I1608" s="45"/>
      <c r="J1608" s="45"/>
      <c r="K1608" s="45"/>
      <c r="L1608" s="45"/>
      <c r="M1608" s="45"/>
      <c r="N1608" s="45"/>
      <c r="O1608" s="45"/>
      <c r="P1608" s="45"/>
      <c r="Q1608" s="45"/>
      <c r="R1608" s="45"/>
      <c r="S1608" s="47"/>
      <c r="T1608" s="47"/>
      <c r="U1608" s="45"/>
    </row>
    <row r="1609" spans="1:21" s="71" customFormat="1" ht="19.5" customHeight="1" x14ac:dyDescent="0.45">
      <c r="A1609" s="168"/>
      <c r="B1609" s="82"/>
      <c r="C1609" s="45"/>
      <c r="D1609" s="45"/>
      <c r="E1609" s="45"/>
      <c r="F1609" s="45"/>
      <c r="G1609" s="45"/>
      <c r="H1609" s="45"/>
      <c r="I1609" s="45"/>
      <c r="J1609" s="45"/>
      <c r="K1609" s="45"/>
      <c r="L1609" s="45"/>
      <c r="M1609" s="45"/>
      <c r="N1609" s="45"/>
      <c r="O1609" s="45"/>
      <c r="P1609" s="45"/>
      <c r="Q1609" s="45"/>
      <c r="R1609" s="45"/>
      <c r="S1609" s="47"/>
      <c r="T1609" s="47"/>
      <c r="U1609" s="45"/>
    </row>
    <row r="1610" spans="1:21" s="71" customFormat="1" ht="19.5" customHeight="1" x14ac:dyDescent="0.45">
      <c r="A1610" s="168"/>
      <c r="B1610" s="82"/>
      <c r="C1610" s="45"/>
      <c r="D1610" s="45"/>
      <c r="E1610" s="45"/>
      <c r="F1610" s="45"/>
      <c r="G1610" s="45"/>
      <c r="H1610" s="45"/>
      <c r="I1610" s="45"/>
      <c r="J1610" s="45"/>
      <c r="K1610" s="45"/>
      <c r="L1610" s="45"/>
      <c r="M1610" s="45"/>
      <c r="N1610" s="45"/>
      <c r="O1610" s="45"/>
      <c r="P1610" s="45"/>
      <c r="Q1610" s="45"/>
      <c r="R1610" s="45"/>
      <c r="S1610" s="47"/>
      <c r="T1610" s="47"/>
      <c r="U1610" s="45"/>
    </row>
    <row r="1611" spans="1:21" s="71" customFormat="1" ht="19.5" customHeight="1" x14ac:dyDescent="0.45">
      <c r="A1611" s="168"/>
      <c r="B1611" s="82"/>
      <c r="C1611" s="45"/>
      <c r="D1611" s="45"/>
      <c r="E1611" s="45"/>
      <c r="F1611" s="45"/>
      <c r="G1611" s="45"/>
      <c r="H1611" s="45"/>
      <c r="I1611" s="45"/>
      <c r="J1611" s="45"/>
      <c r="K1611" s="45"/>
      <c r="L1611" s="45"/>
      <c r="M1611" s="45"/>
      <c r="N1611" s="45"/>
      <c r="O1611" s="45"/>
      <c r="P1611" s="45"/>
      <c r="Q1611" s="45"/>
      <c r="R1611" s="45"/>
      <c r="S1611" s="47"/>
      <c r="T1611" s="47"/>
      <c r="U1611" s="45"/>
    </row>
    <row r="1612" spans="1:21" s="71" customFormat="1" ht="19.5" customHeight="1" x14ac:dyDescent="0.45">
      <c r="A1612" s="168"/>
      <c r="B1612" s="82"/>
      <c r="C1612" s="45"/>
      <c r="D1612" s="45"/>
      <c r="E1612" s="45"/>
      <c r="F1612" s="45"/>
      <c r="G1612" s="45"/>
      <c r="H1612" s="45"/>
      <c r="I1612" s="45"/>
      <c r="J1612" s="45"/>
      <c r="K1612" s="45"/>
      <c r="L1612" s="45"/>
      <c r="M1612" s="45"/>
      <c r="N1612" s="45"/>
      <c r="O1612" s="45"/>
      <c r="P1612" s="45"/>
      <c r="Q1612" s="45"/>
      <c r="R1612" s="45"/>
      <c r="S1612" s="47"/>
      <c r="T1612" s="47"/>
      <c r="U1612" s="45"/>
    </row>
    <row r="1613" spans="1:21" s="71" customFormat="1" ht="19.5" customHeight="1" x14ac:dyDescent="0.45">
      <c r="A1613" s="168"/>
      <c r="B1613" s="82"/>
      <c r="C1613" s="45"/>
      <c r="D1613" s="45"/>
      <c r="E1613" s="45"/>
      <c r="F1613" s="45"/>
      <c r="G1613" s="45"/>
      <c r="H1613" s="45"/>
      <c r="I1613" s="45"/>
      <c r="J1613" s="45"/>
      <c r="K1613" s="45"/>
      <c r="L1613" s="45"/>
      <c r="M1613" s="45"/>
      <c r="N1613" s="45"/>
      <c r="O1613" s="45"/>
      <c r="P1613" s="45"/>
      <c r="Q1613" s="45"/>
      <c r="R1613" s="45"/>
      <c r="S1613" s="47"/>
      <c r="T1613" s="47"/>
      <c r="U1613" s="45"/>
    </row>
    <row r="1614" spans="1:21" s="71" customFormat="1" ht="19.5" customHeight="1" x14ac:dyDescent="0.45">
      <c r="A1614" s="168"/>
      <c r="B1614" s="82"/>
      <c r="C1614" s="45"/>
      <c r="D1614" s="45"/>
      <c r="E1614" s="45"/>
      <c r="F1614" s="45"/>
      <c r="G1614" s="45"/>
      <c r="H1614" s="45"/>
      <c r="I1614" s="45"/>
      <c r="J1614" s="45"/>
      <c r="K1614" s="45"/>
      <c r="L1614" s="45"/>
      <c r="M1614" s="45"/>
      <c r="N1614" s="45"/>
      <c r="O1614" s="45"/>
      <c r="P1614" s="45"/>
      <c r="Q1614" s="45"/>
      <c r="R1614" s="45"/>
      <c r="S1614" s="47"/>
      <c r="T1614" s="47"/>
      <c r="U1614" s="45"/>
    </row>
    <row r="1615" spans="1:21" s="71" customFormat="1" ht="19.5" customHeight="1" x14ac:dyDescent="0.45">
      <c r="A1615" s="168"/>
      <c r="B1615" s="82"/>
      <c r="C1615" s="45"/>
      <c r="D1615" s="45"/>
      <c r="E1615" s="45"/>
      <c r="F1615" s="45"/>
      <c r="G1615" s="45"/>
      <c r="H1615" s="45"/>
      <c r="I1615" s="45"/>
      <c r="J1615" s="45"/>
      <c r="K1615" s="45"/>
      <c r="L1615" s="45"/>
      <c r="M1615" s="45"/>
      <c r="N1615" s="45"/>
      <c r="O1615" s="45"/>
      <c r="P1615" s="45"/>
      <c r="Q1615" s="45"/>
      <c r="R1615" s="45"/>
      <c r="S1615" s="47"/>
      <c r="T1615" s="47"/>
      <c r="U1615" s="45"/>
    </row>
    <row r="1616" spans="1:21" s="71" customFormat="1" ht="19.5" customHeight="1" x14ac:dyDescent="0.45">
      <c r="A1616" s="30">
        <v>62</v>
      </c>
      <c r="B1616" s="76" t="s">
        <v>365</v>
      </c>
      <c r="C1616" s="28">
        <v>1</v>
      </c>
      <c r="D1616" s="32"/>
      <c r="E1616" s="32"/>
      <c r="F1616" s="32"/>
      <c r="G1616" s="32"/>
      <c r="H1616" s="32"/>
      <c r="I1616" s="32"/>
      <c r="J1616" s="32">
        <v>4</v>
      </c>
      <c r="K1616" s="32">
        <v>16</v>
      </c>
      <c r="L1616" s="32"/>
      <c r="M1616" s="32"/>
      <c r="N1616" s="32"/>
      <c r="O1616" s="32"/>
      <c r="P1616" s="32"/>
      <c r="Q1616" s="32">
        <v>1</v>
      </c>
      <c r="R1616" s="32"/>
      <c r="S1616" s="33">
        <v>3</v>
      </c>
      <c r="T1616" s="33">
        <v>1</v>
      </c>
      <c r="U1616" s="28">
        <f t="shared" ref="U1616:U1625" si="231">SUM(C1616:T1616)</f>
        <v>26</v>
      </c>
    </row>
    <row r="1617" spans="1:21" s="71" customFormat="1" ht="19.5" customHeight="1" x14ac:dyDescent="0.45">
      <c r="A1617" s="30"/>
      <c r="B1617" s="77" t="s">
        <v>364</v>
      </c>
      <c r="C1617" s="36"/>
      <c r="D1617" s="35"/>
      <c r="E1617" s="35">
        <v>1</v>
      </c>
      <c r="F1617" s="35"/>
      <c r="G1617" s="35"/>
      <c r="H1617" s="35"/>
      <c r="I1617" s="35"/>
      <c r="J1617" s="35">
        <v>1</v>
      </c>
      <c r="K1617" s="35">
        <v>3</v>
      </c>
      <c r="L1617" s="35"/>
      <c r="M1617" s="35"/>
      <c r="N1617" s="35"/>
      <c r="O1617" s="35"/>
      <c r="P1617" s="35"/>
      <c r="Q1617" s="35"/>
      <c r="R1617" s="35"/>
      <c r="S1617" s="37">
        <v>1</v>
      </c>
      <c r="T1617" s="37"/>
      <c r="U1617" s="36">
        <f t="shared" si="231"/>
        <v>6</v>
      </c>
    </row>
    <row r="1618" spans="1:21" s="71" customFormat="1" ht="19.5" customHeight="1" x14ac:dyDescent="0.45">
      <c r="A1618" s="30"/>
      <c r="B1618" s="77" t="s">
        <v>363</v>
      </c>
      <c r="C1618" s="36"/>
      <c r="D1618" s="35"/>
      <c r="E1618" s="35"/>
      <c r="F1618" s="35">
        <v>1</v>
      </c>
      <c r="G1618" s="35"/>
      <c r="H1618" s="35"/>
      <c r="I1618" s="35"/>
      <c r="J1618" s="35"/>
      <c r="K1618" s="35">
        <v>3</v>
      </c>
      <c r="L1618" s="35"/>
      <c r="M1618" s="35"/>
      <c r="N1618" s="35"/>
      <c r="O1618" s="35"/>
      <c r="P1618" s="35"/>
      <c r="Q1618" s="35"/>
      <c r="R1618" s="35"/>
      <c r="S1618" s="37">
        <v>1</v>
      </c>
      <c r="T1618" s="37"/>
      <c r="U1618" s="36">
        <f t="shared" si="231"/>
        <v>5</v>
      </c>
    </row>
    <row r="1619" spans="1:21" s="71" customFormat="1" ht="19.5" customHeight="1" x14ac:dyDescent="0.45">
      <c r="A1619" s="30"/>
      <c r="B1619" s="77" t="s">
        <v>362</v>
      </c>
      <c r="C1619" s="36"/>
      <c r="D1619" s="35"/>
      <c r="E1619" s="35">
        <v>1</v>
      </c>
      <c r="F1619" s="35"/>
      <c r="G1619" s="35"/>
      <c r="H1619" s="35"/>
      <c r="I1619" s="35"/>
      <c r="J1619" s="35"/>
      <c r="K1619" s="35">
        <v>3</v>
      </c>
      <c r="L1619" s="35"/>
      <c r="M1619" s="35"/>
      <c r="N1619" s="35"/>
      <c r="O1619" s="35"/>
      <c r="P1619" s="35"/>
      <c r="Q1619" s="35"/>
      <c r="R1619" s="35"/>
      <c r="S1619" s="37">
        <v>1</v>
      </c>
      <c r="T1619" s="37"/>
      <c r="U1619" s="36">
        <f t="shared" si="231"/>
        <v>5</v>
      </c>
    </row>
    <row r="1620" spans="1:21" s="71" customFormat="1" ht="19.5" customHeight="1" x14ac:dyDescent="0.45">
      <c r="A1620" s="30"/>
      <c r="B1620" s="77" t="s">
        <v>361</v>
      </c>
      <c r="C1620" s="36"/>
      <c r="D1620" s="35"/>
      <c r="E1620" s="35"/>
      <c r="F1620" s="35">
        <v>1</v>
      </c>
      <c r="G1620" s="35"/>
      <c r="H1620" s="35"/>
      <c r="I1620" s="35"/>
      <c r="J1620" s="35"/>
      <c r="K1620" s="35">
        <v>2</v>
      </c>
      <c r="L1620" s="35"/>
      <c r="M1620" s="35"/>
      <c r="N1620" s="35"/>
      <c r="O1620" s="35"/>
      <c r="P1620" s="35"/>
      <c r="Q1620" s="35"/>
      <c r="R1620" s="35"/>
      <c r="S1620" s="37">
        <v>1</v>
      </c>
      <c r="T1620" s="37"/>
      <c r="U1620" s="36">
        <f t="shared" si="231"/>
        <v>4</v>
      </c>
    </row>
    <row r="1621" spans="1:21" s="71" customFormat="1" ht="19.5" customHeight="1" x14ac:dyDescent="0.45">
      <c r="A1621" s="30"/>
      <c r="B1621" s="77" t="s">
        <v>360</v>
      </c>
      <c r="C1621" s="36"/>
      <c r="D1621" s="35"/>
      <c r="E1621" s="35">
        <v>1</v>
      </c>
      <c r="F1621" s="35"/>
      <c r="G1621" s="35"/>
      <c r="H1621" s="35"/>
      <c r="I1621" s="35"/>
      <c r="J1621" s="35">
        <v>1</v>
      </c>
      <c r="K1621" s="35">
        <v>3</v>
      </c>
      <c r="L1621" s="35"/>
      <c r="M1621" s="35"/>
      <c r="N1621" s="35"/>
      <c r="O1621" s="35"/>
      <c r="P1621" s="35"/>
      <c r="Q1621" s="35"/>
      <c r="R1621" s="35"/>
      <c r="S1621" s="37">
        <v>1</v>
      </c>
      <c r="T1621" s="37"/>
      <c r="U1621" s="36">
        <f t="shared" si="231"/>
        <v>6</v>
      </c>
    </row>
    <row r="1622" spans="1:21" s="71" customFormat="1" ht="19.5" customHeight="1" x14ac:dyDescent="0.45">
      <c r="A1622" s="30"/>
      <c r="B1622" s="77" t="s">
        <v>359</v>
      </c>
      <c r="C1622" s="36"/>
      <c r="D1622" s="35"/>
      <c r="E1622" s="35">
        <v>1</v>
      </c>
      <c r="F1622" s="35"/>
      <c r="G1622" s="35"/>
      <c r="H1622" s="35"/>
      <c r="I1622" s="35"/>
      <c r="J1622" s="35">
        <v>1</v>
      </c>
      <c r="K1622" s="35">
        <v>3</v>
      </c>
      <c r="L1622" s="35"/>
      <c r="M1622" s="35">
        <v>0</v>
      </c>
      <c r="N1622" s="35"/>
      <c r="O1622" s="35"/>
      <c r="P1622" s="35"/>
      <c r="Q1622" s="35"/>
      <c r="R1622" s="35"/>
      <c r="S1622" s="37">
        <v>1</v>
      </c>
      <c r="T1622" s="37"/>
      <c r="U1622" s="36">
        <f t="shared" si="231"/>
        <v>6</v>
      </c>
    </row>
    <row r="1623" spans="1:21" s="71" customFormat="1" ht="19.5" customHeight="1" x14ac:dyDescent="0.45">
      <c r="A1623" s="30"/>
      <c r="B1623" s="77" t="s">
        <v>1187</v>
      </c>
      <c r="C1623" s="36"/>
      <c r="D1623" s="35"/>
      <c r="E1623" s="35"/>
      <c r="F1623" s="35">
        <v>1</v>
      </c>
      <c r="G1623" s="35"/>
      <c r="H1623" s="35"/>
      <c r="I1623" s="35"/>
      <c r="J1623" s="35"/>
      <c r="K1623" s="35">
        <v>1</v>
      </c>
      <c r="L1623" s="35"/>
      <c r="M1623" s="35">
        <v>1</v>
      </c>
      <c r="N1623" s="35"/>
      <c r="O1623" s="35"/>
      <c r="P1623" s="35"/>
      <c r="Q1623" s="35"/>
      <c r="R1623" s="35"/>
      <c r="S1623" s="37"/>
      <c r="T1623" s="37"/>
      <c r="U1623" s="36">
        <f t="shared" si="231"/>
        <v>3</v>
      </c>
    </row>
    <row r="1624" spans="1:21" s="71" customFormat="1" ht="19.5" customHeight="1" x14ac:dyDescent="0.45">
      <c r="A1624" s="30"/>
      <c r="B1624" s="77" t="s">
        <v>1188</v>
      </c>
      <c r="C1624" s="36"/>
      <c r="D1624" s="36"/>
      <c r="E1624" s="36"/>
      <c r="F1624" s="36">
        <v>1</v>
      </c>
      <c r="G1624" s="36"/>
      <c r="H1624" s="36"/>
      <c r="I1624" s="36"/>
      <c r="J1624" s="36"/>
      <c r="K1624" s="35">
        <v>2</v>
      </c>
      <c r="L1624" s="35"/>
      <c r="M1624" s="35"/>
      <c r="N1624" s="35"/>
      <c r="O1624" s="36"/>
      <c r="P1624" s="36"/>
      <c r="Q1624" s="36"/>
      <c r="R1624" s="36"/>
      <c r="S1624" s="37"/>
      <c r="T1624" s="37"/>
      <c r="U1624" s="36">
        <f t="shared" si="231"/>
        <v>3</v>
      </c>
    </row>
    <row r="1625" spans="1:21" s="71" customFormat="1" ht="19.5" customHeight="1" x14ac:dyDescent="0.45">
      <c r="A1625" s="30"/>
      <c r="B1625" s="77" t="s">
        <v>1189</v>
      </c>
      <c r="C1625" s="36"/>
      <c r="D1625" s="36"/>
      <c r="E1625" s="36"/>
      <c r="F1625" s="36"/>
      <c r="G1625" s="36"/>
      <c r="H1625" s="36">
        <v>1</v>
      </c>
      <c r="I1625" s="36"/>
      <c r="J1625" s="36"/>
      <c r="K1625" s="35">
        <v>2</v>
      </c>
      <c r="L1625" s="35"/>
      <c r="M1625" s="35"/>
      <c r="N1625" s="35"/>
      <c r="O1625" s="36"/>
      <c r="P1625" s="36"/>
      <c r="Q1625" s="36"/>
      <c r="R1625" s="36"/>
      <c r="S1625" s="37"/>
      <c r="T1625" s="37"/>
      <c r="U1625" s="36">
        <f t="shared" si="231"/>
        <v>3</v>
      </c>
    </row>
    <row r="1626" spans="1:21" s="71" customFormat="1" ht="19.5" customHeight="1" x14ac:dyDescent="0.45">
      <c r="A1626" s="30"/>
      <c r="B1626" s="78"/>
      <c r="C1626" s="28"/>
      <c r="D1626" s="28"/>
      <c r="E1626" s="28"/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  <c r="R1626" s="28"/>
      <c r="S1626" s="33"/>
      <c r="T1626" s="33"/>
      <c r="U1626" s="28"/>
    </row>
    <row r="1627" spans="1:21" s="71" customFormat="1" ht="19.5" customHeight="1" x14ac:dyDescent="0.45">
      <c r="A1627" s="30"/>
      <c r="B1627" s="78"/>
      <c r="C1627" s="28"/>
      <c r="D1627" s="28"/>
      <c r="E1627" s="28"/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  <c r="R1627" s="28"/>
      <c r="S1627" s="33"/>
      <c r="T1627" s="33"/>
      <c r="U1627" s="28"/>
    </row>
    <row r="1628" spans="1:21" s="71" customFormat="1" ht="19.5" customHeight="1" x14ac:dyDescent="0.45">
      <c r="A1628" s="30"/>
      <c r="B1628" s="78"/>
      <c r="C1628" s="28"/>
      <c r="D1628" s="28"/>
      <c r="E1628" s="28"/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  <c r="R1628" s="28"/>
      <c r="S1628" s="33"/>
      <c r="T1628" s="33"/>
      <c r="U1628" s="28"/>
    </row>
    <row r="1629" spans="1:21" s="71" customFormat="1" ht="19.5" customHeight="1" x14ac:dyDescent="0.45">
      <c r="A1629" s="30"/>
      <c r="B1629" s="78"/>
      <c r="C1629" s="28"/>
      <c r="D1629" s="28"/>
      <c r="E1629" s="28"/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  <c r="R1629" s="28"/>
      <c r="S1629" s="33"/>
      <c r="T1629" s="33"/>
      <c r="U1629" s="28"/>
    </row>
    <row r="1630" spans="1:21" s="71" customFormat="1" ht="19.5" customHeight="1" x14ac:dyDescent="0.45">
      <c r="A1630" s="30"/>
      <c r="B1630" s="76" t="s">
        <v>216</v>
      </c>
      <c r="C1630" s="26">
        <f t="shared" ref="C1630:I1630" si="232">SUM(C1617:C1625)</f>
        <v>0</v>
      </c>
      <c r="D1630" s="26">
        <f t="shared" si="232"/>
        <v>0</v>
      </c>
      <c r="E1630" s="26">
        <f t="shared" si="232"/>
        <v>4</v>
      </c>
      <c r="F1630" s="26">
        <f t="shared" si="232"/>
        <v>4</v>
      </c>
      <c r="G1630" s="26">
        <f>SUM(G1617:G1625)</f>
        <v>0</v>
      </c>
      <c r="H1630" s="26">
        <f t="shared" si="232"/>
        <v>1</v>
      </c>
      <c r="I1630" s="26">
        <f t="shared" si="232"/>
        <v>0</v>
      </c>
      <c r="J1630" s="26">
        <f>SUM(J1617:J1625)</f>
        <v>3</v>
      </c>
      <c r="K1630" s="26">
        <f t="shared" ref="K1630:U1630" si="233">SUM(K1617:K1625)</f>
        <v>22</v>
      </c>
      <c r="L1630" s="26">
        <f t="shared" si="233"/>
        <v>0</v>
      </c>
      <c r="M1630" s="26">
        <f t="shared" si="233"/>
        <v>1</v>
      </c>
      <c r="N1630" s="26">
        <f t="shared" si="233"/>
        <v>0</v>
      </c>
      <c r="O1630" s="26">
        <f t="shared" si="233"/>
        <v>0</v>
      </c>
      <c r="P1630" s="26">
        <f t="shared" si="233"/>
        <v>0</v>
      </c>
      <c r="Q1630" s="26">
        <f t="shared" si="233"/>
        <v>0</v>
      </c>
      <c r="R1630" s="26">
        <f>SUM(R1617:R1625)</f>
        <v>0</v>
      </c>
      <c r="S1630" s="29">
        <f t="shared" si="233"/>
        <v>6</v>
      </c>
      <c r="T1630" s="29">
        <f t="shared" si="233"/>
        <v>0</v>
      </c>
      <c r="U1630" s="26">
        <f t="shared" si="233"/>
        <v>41</v>
      </c>
    </row>
    <row r="1631" spans="1:21" s="71" customFormat="1" ht="19.5" customHeight="1" x14ac:dyDescent="0.45">
      <c r="A1631" s="70"/>
      <c r="B1631" s="79" t="s">
        <v>169</v>
      </c>
      <c r="C1631" s="42">
        <f t="shared" ref="C1631:U1631" si="234">SUM(C1616+C1630)</f>
        <v>1</v>
      </c>
      <c r="D1631" s="42">
        <f t="shared" si="234"/>
        <v>0</v>
      </c>
      <c r="E1631" s="42">
        <f t="shared" si="234"/>
        <v>4</v>
      </c>
      <c r="F1631" s="42">
        <f t="shared" si="234"/>
        <v>4</v>
      </c>
      <c r="G1631" s="42">
        <f>SUM(G1616+G1630)</f>
        <v>0</v>
      </c>
      <c r="H1631" s="42">
        <f t="shared" si="234"/>
        <v>1</v>
      </c>
      <c r="I1631" s="42">
        <f t="shared" si="234"/>
        <v>0</v>
      </c>
      <c r="J1631" s="42">
        <f t="shared" si="234"/>
        <v>7</v>
      </c>
      <c r="K1631" s="42">
        <f t="shared" si="234"/>
        <v>38</v>
      </c>
      <c r="L1631" s="42">
        <f t="shared" si="234"/>
        <v>0</v>
      </c>
      <c r="M1631" s="42">
        <f t="shared" si="234"/>
        <v>1</v>
      </c>
      <c r="N1631" s="42">
        <f t="shared" si="234"/>
        <v>0</v>
      </c>
      <c r="O1631" s="42">
        <f t="shared" si="234"/>
        <v>0</v>
      </c>
      <c r="P1631" s="42">
        <f t="shared" si="234"/>
        <v>0</v>
      </c>
      <c r="Q1631" s="42">
        <f t="shared" si="234"/>
        <v>1</v>
      </c>
      <c r="R1631" s="42">
        <f>SUM(R1616+R1630)</f>
        <v>0</v>
      </c>
      <c r="S1631" s="43">
        <f t="shared" si="234"/>
        <v>9</v>
      </c>
      <c r="T1631" s="43">
        <f t="shared" si="234"/>
        <v>1</v>
      </c>
      <c r="U1631" s="42">
        <f t="shared" si="234"/>
        <v>67</v>
      </c>
    </row>
    <row r="1632" spans="1:21" s="71" customFormat="1" ht="19.5" customHeight="1" x14ac:dyDescent="0.45">
      <c r="A1632" s="80"/>
      <c r="B1632" s="81"/>
      <c r="C1632" s="49"/>
      <c r="D1632" s="49"/>
      <c r="E1632" s="49"/>
      <c r="F1632" s="49"/>
      <c r="G1632" s="49"/>
      <c r="H1632" s="49"/>
      <c r="I1632" s="49"/>
      <c r="J1632" s="49"/>
      <c r="K1632" s="49"/>
      <c r="L1632" s="49"/>
      <c r="M1632" s="49"/>
      <c r="N1632" s="49"/>
      <c r="O1632" s="49"/>
      <c r="P1632" s="49"/>
      <c r="Q1632" s="49"/>
      <c r="R1632" s="49"/>
      <c r="S1632" s="51"/>
      <c r="T1632" s="51"/>
      <c r="U1632" s="49"/>
    </row>
    <row r="1633" spans="1:21" s="71" customFormat="1" ht="19.5" customHeight="1" x14ac:dyDescent="0.45">
      <c r="A1633" s="168"/>
      <c r="B1633" s="82"/>
      <c r="C1633" s="45"/>
      <c r="D1633" s="45"/>
      <c r="E1633" s="45"/>
      <c r="F1633" s="45"/>
      <c r="G1633" s="45"/>
      <c r="H1633" s="45"/>
      <c r="I1633" s="45"/>
      <c r="J1633" s="45"/>
      <c r="K1633" s="45"/>
      <c r="L1633" s="45"/>
      <c r="M1633" s="45"/>
      <c r="N1633" s="45"/>
      <c r="O1633" s="45"/>
      <c r="P1633" s="45"/>
      <c r="Q1633" s="45"/>
      <c r="R1633" s="45"/>
      <c r="S1633" s="47"/>
      <c r="T1633" s="47"/>
      <c r="U1633" s="45"/>
    </row>
    <row r="1634" spans="1:21" s="71" customFormat="1" ht="19.5" customHeight="1" x14ac:dyDescent="0.45">
      <c r="A1634" s="168"/>
      <c r="B1634" s="82"/>
      <c r="C1634" s="45"/>
      <c r="D1634" s="45"/>
      <c r="E1634" s="45"/>
      <c r="F1634" s="45"/>
      <c r="G1634" s="45"/>
      <c r="H1634" s="45"/>
      <c r="I1634" s="45"/>
      <c r="J1634" s="45"/>
      <c r="K1634" s="45"/>
      <c r="L1634" s="45"/>
      <c r="M1634" s="45"/>
      <c r="N1634" s="45"/>
      <c r="O1634" s="45"/>
      <c r="P1634" s="45"/>
      <c r="Q1634" s="45"/>
      <c r="R1634" s="45"/>
      <c r="S1634" s="47"/>
      <c r="T1634" s="47"/>
      <c r="U1634" s="45"/>
    </row>
    <row r="1635" spans="1:21" s="71" customFormat="1" ht="19.5" customHeight="1" x14ac:dyDescent="0.45">
      <c r="A1635" s="168"/>
      <c r="B1635" s="82"/>
      <c r="C1635" s="45"/>
      <c r="D1635" s="45"/>
      <c r="E1635" s="45"/>
      <c r="F1635" s="45"/>
      <c r="G1635" s="45"/>
      <c r="H1635" s="45"/>
      <c r="I1635" s="45"/>
      <c r="J1635" s="45"/>
      <c r="K1635" s="45"/>
      <c r="L1635" s="45"/>
      <c r="M1635" s="45"/>
      <c r="N1635" s="45"/>
      <c r="O1635" s="45"/>
      <c r="P1635" s="45"/>
      <c r="Q1635" s="45"/>
      <c r="R1635" s="45"/>
      <c r="S1635" s="47"/>
      <c r="T1635" s="47"/>
      <c r="U1635" s="45"/>
    </row>
    <row r="1636" spans="1:21" s="71" customFormat="1" ht="19.5" customHeight="1" x14ac:dyDescent="0.45">
      <c r="A1636" s="168"/>
      <c r="B1636" s="82"/>
      <c r="C1636" s="45"/>
      <c r="D1636" s="45"/>
      <c r="E1636" s="45"/>
      <c r="F1636" s="45"/>
      <c r="G1636" s="45"/>
      <c r="H1636" s="45"/>
      <c r="I1636" s="45"/>
      <c r="J1636" s="45"/>
      <c r="K1636" s="45"/>
      <c r="L1636" s="45"/>
      <c r="M1636" s="45"/>
      <c r="N1636" s="45"/>
      <c r="O1636" s="45"/>
      <c r="P1636" s="45"/>
      <c r="Q1636" s="45"/>
      <c r="R1636" s="45"/>
      <c r="S1636" s="47"/>
      <c r="T1636" s="47"/>
      <c r="U1636" s="45"/>
    </row>
    <row r="1637" spans="1:21" s="71" customFormat="1" ht="19.5" customHeight="1" x14ac:dyDescent="0.45">
      <c r="A1637" s="168"/>
      <c r="B1637" s="82"/>
      <c r="C1637" s="45"/>
      <c r="D1637" s="45"/>
      <c r="E1637" s="45"/>
      <c r="F1637" s="45"/>
      <c r="G1637" s="45"/>
      <c r="H1637" s="45"/>
      <c r="I1637" s="45"/>
      <c r="J1637" s="45"/>
      <c r="K1637" s="45"/>
      <c r="L1637" s="45"/>
      <c r="M1637" s="45"/>
      <c r="N1637" s="45"/>
      <c r="O1637" s="45"/>
      <c r="P1637" s="45"/>
      <c r="Q1637" s="45"/>
      <c r="R1637" s="45"/>
      <c r="S1637" s="47"/>
      <c r="T1637" s="47"/>
      <c r="U1637" s="45"/>
    </row>
    <row r="1638" spans="1:21" s="71" customFormat="1" ht="19.5" customHeight="1" x14ac:dyDescent="0.45">
      <c r="A1638" s="168"/>
      <c r="B1638" s="82"/>
      <c r="C1638" s="45"/>
      <c r="D1638" s="45"/>
      <c r="E1638" s="45"/>
      <c r="F1638" s="45"/>
      <c r="G1638" s="45"/>
      <c r="H1638" s="45"/>
      <c r="I1638" s="45"/>
      <c r="J1638" s="45"/>
      <c r="K1638" s="45"/>
      <c r="L1638" s="45"/>
      <c r="M1638" s="45"/>
      <c r="N1638" s="45"/>
      <c r="O1638" s="45"/>
      <c r="P1638" s="45"/>
      <c r="Q1638" s="45"/>
      <c r="R1638" s="45"/>
      <c r="S1638" s="47"/>
      <c r="T1638" s="47"/>
      <c r="U1638" s="45"/>
    </row>
    <row r="1639" spans="1:21" s="71" customFormat="1" ht="19.5" customHeight="1" x14ac:dyDescent="0.45">
      <c r="A1639" s="168"/>
      <c r="B1639" s="82"/>
      <c r="C1639" s="45"/>
      <c r="D1639" s="45"/>
      <c r="E1639" s="45"/>
      <c r="F1639" s="45"/>
      <c r="G1639" s="45"/>
      <c r="H1639" s="45"/>
      <c r="I1639" s="45"/>
      <c r="J1639" s="45"/>
      <c r="K1639" s="45"/>
      <c r="L1639" s="45"/>
      <c r="M1639" s="45"/>
      <c r="N1639" s="45"/>
      <c r="O1639" s="45"/>
      <c r="P1639" s="45"/>
      <c r="Q1639" s="45"/>
      <c r="R1639" s="45"/>
      <c r="S1639" s="47"/>
      <c r="T1639" s="47"/>
      <c r="U1639" s="45"/>
    </row>
    <row r="1640" spans="1:21" s="71" customFormat="1" ht="19.5" customHeight="1" x14ac:dyDescent="0.45">
      <c r="A1640" s="30">
        <v>63</v>
      </c>
      <c r="B1640" s="76" t="s">
        <v>358</v>
      </c>
      <c r="C1640" s="28">
        <v>1</v>
      </c>
      <c r="D1640" s="28"/>
      <c r="E1640" s="28"/>
      <c r="F1640" s="28"/>
      <c r="G1640" s="28"/>
      <c r="H1640" s="28"/>
      <c r="I1640" s="28"/>
      <c r="J1640" s="32">
        <v>4</v>
      </c>
      <c r="K1640" s="32">
        <v>16</v>
      </c>
      <c r="L1640" s="28"/>
      <c r="M1640" s="28"/>
      <c r="N1640" s="28"/>
      <c r="O1640" s="28"/>
      <c r="P1640" s="28"/>
      <c r="Q1640" s="28">
        <v>1</v>
      </c>
      <c r="R1640" s="28">
        <v>0</v>
      </c>
      <c r="S1640" s="33">
        <v>3</v>
      </c>
      <c r="T1640" s="33">
        <v>1</v>
      </c>
      <c r="U1640" s="28">
        <f t="shared" ref="U1640:U1653" si="235">SUM(C1640:T1640)</f>
        <v>26</v>
      </c>
    </row>
    <row r="1641" spans="1:21" s="71" customFormat="1" ht="19.5" customHeight="1" x14ac:dyDescent="0.45">
      <c r="A1641" s="30"/>
      <c r="B1641" s="77" t="s">
        <v>357</v>
      </c>
      <c r="C1641" s="36"/>
      <c r="D1641" s="36"/>
      <c r="E1641" s="35">
        <v>1</v>
      </c>
      <c r="F1641" s="48"/>
      <c r="G1641" s="48"/>
      <c r="H1641" s="36"/>
      <c r="I1641" s="36"/>
      <c r="J1641" s="36"/>
      <c r="K1641" s="36">
        <v>4</v>
      </c>
      <c r="L1641" s="36"/>
      <c r="M1641" s="36"/>
      <c r="N1641" s="36"/>
      <c r="O1641" s="36"/>
      <c r="P1641" s="36"/>
      <c r="Q1641" s="36"/>
      <c r="R1641" s="36"/>
      <c r="S1641" s="37">
        <v>1</v>
      </c>
      <c r="T1641" s="37"/>
      <c r="U1641" s="36">
        <f t="shared" si="235"/>
        <v>6</v>
      </c>
    </row>
    <row r="1642" spans="1:21" s="71" customFormat="1" ht="19.5" customHeight="1" x14ac:dyDescent="0.45">
      <c r="A1642" s="30"/>
      <c r="B1642" s="77" t="s">
        <v>356</v>
      </c>
      <c r="C1642" s="36"/>
      <c r="D1642" s="36"/>
      <c r="E1642" s="36">
        <v>1</v>
      </c>
      <c r="F1642" s="36"/>
      <c r="G1642" s="36"/>
      <c r="H1642" s="36"/>
      <c r="I1642" s="36"/>
      <c r="J1642" s="36">
        <v>1</v>
      </c>
      <c r="K1642" s="36">
        <v>3</v>
      </c>
      <c r="L1642" s="36"/>
      <c r="M1642" s="36"/>
      <c r="N1642" s="36"/>
      <c r="O1642" s="36"/>
      <c r="P1642" s="36"/>
      <c r="Q1642" s="36"/>
      <c r="R1642" s="36"/>
      <c r="S1642" s="37">
        <v>1</v>
      </c>
      <c r="T1642" s="37"/>
      <c r="U1642" s="36">
        <f t="shared" si="235"/>
        <v>6</v>
      </c>
    </row>
    <row r="1643" spans="1:21" s="71" customFormat="1" ht="19.5" customHeight="1" x14ac:dyDescent="0.45">
      <c r="A1643" s="30"/>
      <c r="B1643" s="77" t="s">
        <v>355</v>
      </c>
      <c r="C1643" s="36"/>
      <c r="D1643" s="36"/>
      <c r="E1643" s="36">
        <v>1</v>
      </c>
      <c r="F1643" s="36"/>
      <c r="G1643" s="36"/>
      <c r="H1643" s="36"/>
      <c r="I1643" s="36"/>
      <c r="J1643" s="36">
        <v>1</v>
      </c>
      <c r="K1643" s="36">
        <v>3</v>
      </c>
      <c r="L1643" s="36"/>
      <c r="M1643" s="36">
        <v>0</v>
      </c>
      <c r="N1643" s="36"/>
      <c r="O1643" s="36"/>
      <c r="P1643" s="36"/>
      <c r="Q1643" s="36"/>
      <c r="R1643" s="36"/>
      <c r="S1643" s="37">
        <v>1</v>
      </c>
      <c r="T1643" s="37"/>
      <c r="U1643" s="36">
        <f t="shared" si="235"/>
        <v>6</v>
      </c>
    </row>
    <row r="1644" spans="1:21" s="71" customFormat="1" ht="19.5" customHeight="1" x14ac:dyDescent="0.45">
      <c r="A1644" s="30"/>
      <c r="B1644" s="77" t="s">
        <v>354</v>
      </c>
      <c r="C1644" s="36"/>
      <c r="D1644" s="36"/>
      <c r="E1644" s="36">
        <v>1</v>
      </c>
      <c r="F1644" s="36"/>
      <c r="G1644" s="36"/>
      <c r="H1644" s="36"/>
      <c r="I1644" s="36"/>
      <c r="J1644" s="36">
        <v>1</v>
      </c>
      <c r="K1644" s="36">
        <v>3</v>
      </c>
      <c r="L1644" s="36"/>
      <c r="M1644" s="36"/>
      <c r="N1644" s="36"/>
      <c r="O1644" s="36"/>
      <c r="P1644" s="36"/>
      <c r="Q1644" s="36"/>
      <c r="R1644" s="36"/>
      <c r="S1644" s="37">
        <v>1</v>
      </c>
      <c r="T1644" s="37"/>
      <c r="U1644" s="36">
        <f t="shared" si="235"/>
        <v>6</v>
      </c>
    </row>
    <row r="1645" spans="1:21" s="71" customFormat="1" ht="19.5" customHeight="1" x14ac:dyDescent="0.45">
      <c r="A1645" s="30"/>
      <c r="B1645" s="77" t="s">
        <v>353</v>
      </c>
      <c r="C1645" s="36"/>
      <c r="D1645" s="36"/>
      <c r="E1645" s="36">
        <v>1</v>
      </c>
      <c r="F1645" s="36"/>
      <c r="G1645" s="36"/>
      <c r="H1645" s="36"/>
      <c r="I1645" s="36"/>
      <c r="J1645" s="36"/>
      <c r="K1645" s="36">
        <v>4</v>
      </c>
      <c r="L1645" s="36"/>
      <c r="M1645" s="36"/>
      <c r="N1645" s="36"/>
      <c r="O1645" s="36"/>
      <c r="P1645" s="36"/>
      <c r="Q1645" s="36"/>
      <c r="R1645" s="36"/>
      <c r="S1645" s="37">
        <v>1</v>
      </c>
      <c r="T1645" s="37"/>
      <c r="U1645" s="36">
        <f t="shared" si="235"/>
        <v>6</v>
      </c>
    </row>
    <row r="1646" spans="1:21" s="71" customFormat="1" ht="19.5" customHeight="1" x14ac:dyDescent="0.45">
      <c r="A1646" s="30"/>
      <c r="B1646" s="77" t="s">
        <v>352</v>
      </c>
      <c r="C1646" s="36"/>
      <c r="D1646" s="36"/>
      <c r="E1646" s="36">
        <v>1</v>
      </c>
      <c r="F1646" s="36"/>
      <c r="G1646" s="36"/>
      <c r="H1646" s="36"/>
      <c r="I1646" s="36"/>
      <c r="J1646" s="36"/>
      <c r="K1646" s="36">
        <v>4</v>
      </c>
      <c r="L1646" s="36"/>
      <c r="M1646" s="36"/>
      <c r="N1646" s="36"/>
      <c r="O1646" s="36"/>
      <c r="P1646" s="36"/>
      <c r="Q1646" s="36"/>
      <c r="R1646" s="36"/>
      <c r="S1646" s="37">
        <v>1</v>
      </c>
      <c r="T1646" s="37"/>
      <c r="U1646" s="36">
        <f t="shared" si="235"/>
        <v>6</v>
      </c>
    </row>
    <row r="1647" spans="1:21" s="71" customFormat="1" ht="19.5" customHeight="1" x14ac:dyDescent="0.45">
      <c r="A1647" s="30"/>
      <c r="B1647" s="77" t="s">
        <v>351</v>
      </c>
      <c r="C1647" s="36"/>
      <c r="D1647" s="36"/>
      <c r="E1647" s="36">
        <v>1</v>
      </c>
      <c r="F1647" s="36"/>
      <c r="G1647" s="36"/>
      <c r="H1647" s="36"/>
      <c r="I1647" s="36"/>
      <c r="J1647" s="36"/>
      <c r="K1647" s="35">
        <v>4</v>
      </c>
      <c r="L1647" s="36"/>
      <c r="M1647" s="36"/>
      <c r="N1647" s="36"/>
      <c r="O1647" s="36"/>
      <c r="P1647" s="36"/>
      <c r="Q1647" s="36"/>
      <c r="R1647" s="36"/>
      <c r="S1647" s="37">
        <v>1</v>
      </c>
      <c r="T1647" s="37"/>
      <c r="U1647" s="36">
        <f t="shared" si="235"/>
        <v>6</v>
      </c>
    </row>
    <row r="1648" spans="1:21" s="71" customFormat="1" ht="19.5" customHeight="1" x14ac:dyDescent="0.45">
      <c r="A1648" s="30"/>
      <c r="B1648" s="77" t="s">
        <v>350</v>
      </c>
      <c r="C1648" s="36"/>
      <c r="D1648" s="36"/>
      <c r="E1648" s="36"/>
      <c r="F1648" s="36">
        <v>1</v>
      </c>
      <c r="G1648" s="36"/>
      <c r="H1648" s="36"/>
      <c r="I1648" s="36"/>
      <c r="J1648" s="36"/>
      <c r="K1648" s="35">
        <v>3</v>
      </c>
      <c r="L1648" s="36"/>
      <c r="M1648" s="36"/>
      <c r="N1648" s="36"/>
      <c r="O1648" s="36"/>
      <c r="P1648" s="36"/>
      <c r="Q1648" s="36"/>
      <c r="R1648" s="36"/>
      <c r="S1648" s="37"/>
      <c r="T1648" s="37"/>
      <c r="U1648" s="36">
        <f t="shared" si="235"/>
        <v>4</v>
      </c>
    </row>
    <row r="1649" spans="1:21" s="71" customFormat="1" ht="19.5" customHeight="1" x14ac:dyDescent="0.45">
      <c r="A1649" s="30"/>
      <c r="B1649" s="77" t="s">
        <v>349</v>
      </c>
      <c r="C1649" s="36"/>
      <c r="D1649" s="36"/>
      <c r="E1649" s="36">
        <v>1</v>
      </c>
      <c r="F1649" s="36"/>
      <c r="G1649" s="36"/>
      <c r="H1649" s="36"/>
      <c r="I1649" s="36"/>
      <c r="J1649" s="36">
        <v>1</v>
      </c>
      <c r="K1649" s="35">
        <v>2</v>
      </c>
      <c r="L1649" s="36"/>
      <c r="M1649" s="36">
        <v>0</v>
      </c>
      <c r="N1649" s="36"/>
      <c r="O1649" s="36"/>
      <c r="P1649" s="36"/>
      <c r="Q1649" s="36"/>
      <c r="R1649" s="36"/>
      <c r="S1649" s="37">
        <v>1</v>
      </c>
      <c r="T1649" s="37"/>
      <c r="U1649" s="36">
        <f t="shared" si="235"/>
        <v>5</v>
      </c>
    </row>
    <row r="1650" spans="1:21" s="71" customFormat="1" ht="19.5" customHeight="1" x14ac:dyDescent="0.45">
      <c r="A1650" s="30"/>
      <c r="B1650" s="77" t="s">
        <v>348</v>
      </c>
      <c r="C1650" s="36"/>
      <c r="D1650" s="36"/>
      <c r="E1650" s="36">
        <v>1</v>
      </c>
      <c r="F1650" s="36"/>
      <c r="G1650" s="36"/>
      <c r="H1650" s="36"/>
      <c r="I1650" s="36"/>
      <c r="J1650" s="36"/>
      <c r="K1650" s="35">
        <v>4</v>
      </c>
      <c r="L1650" s="36"/>
      <c r="M1650" s="36"/>
      <c r="N1650" s="36"/>
      <c r="O1650" s="36"/>
      <c r="P1650" s="36"/>
      <c r="Q1650" s="36"/>
      <c r="R1650" s="36"/>
      <c r="S1650" s="37"/>
      <c r="T1650" s="37"/>
      <c r="U1650" s="36">
        <f t="shared" si="235"/>
        <v>5</v>
      </c>
    </row>
    <row r="1651" spans="1:21" s="71" customFormat="1" ht="19.5" customHeight="1" x14ac:dyDescent="0.45">
      <c r="A1651" s="30"/>
      <c r="B1651" s="77" t="s">
        <v>347</v>
      </c>
      <c r="C1651" s="36"/>
      <c r="D1651" s="36"/>
      <c r="E1651" s="36"/>
      <c r="F1651" s="36">
        <v>1</v>
      </c>
      <c r="G1651" s="36"/>
      <c r="H1651" s="36"/>
      <c r="I1651" s="36"/>
      <c r="J1651" s="36"/>
      <c r="K1651" s="35">
        <v>1</v>
      </c>
      <c r="L1651" s="36"/>
      <c r="M1651" s="36"/>
      <c r="N1651" s="36"/>
      <c r="O1651" s="36"/>
      <c r="P1651" s="36"/>
      <c r="Q1651" s="36"/>
      <c r="R1651" s="36"/>
      <c r="S1651" s="37">
        <v>1</v>
      </c>
      <c r="T1651" s="37"/>
      <c r="U1651" s="36">
        <f t="shared" si="235"/>
        <v>3</v>
      </c>
    </row>
    <row r="1652" spans="1:21" s="71" customFormat="1" ht="19.5" customHeight="1" x14ac:dyDescent="0.45">
      <c r="A1652" s="30"/>
      <c r="B1652" s="77" t="s">
        <v>346</v>
      </c>
      <c r="C1652" s="36"/>
      <c r="D1652" s="36"/>
      <c r="E1652" s="36"/>
      <c r="F1652" s="36">
        <v>1</v>
      </c>
      <c r="G1652" s="36"/>
      <c r="H1652" s="36"/>
      <c r="I1652" s="36"/>
      <c r="J1652" s="36"/>
      <c r="K1652" s="35">
        <v>2</v>
      </c>
      <c r="L1652" s="36"/>
      <c r="M1652" s="36"/>
      <c r="N1652" s="36"/>
      <c r="O1652" s="36"/>
      <c r="P1652" s="36"/>
      <c r="Q1652" s="36"/>
      <c r="R1652" s="36"/>
      <c r="S1652" s="37">
        <v>1</v>
      </c>
      <c r="T1652" s="37"/>
      <c r="U1652" s="36">
        <f t="shared" si="235"/>
        <v>4</v>
      </c>
    </row>
    <row r="1653" spans="1:21" s="71" customFormat="1" ht="19.5" customHeight="1" x14ac:dyDescent="0.45">
      <c r="A1653" s="30"/>
      <c r="B1653" s="77" t="s">
        <v>345</v>
      </c>
      <c r="C1653" s="36"/>
      <c r="D1653" s="36"/>
      <c r="E1653" s="36"/>
      <c r="F1653" s="36">
        <v>1</v>
      </c>
      <c r="G1653" s="36"/>
      <c r="H1653" s="36"/>
      <c r="I1653" s="36"/>
      <c r="J1653" s="36"/>
      <c r="K1653" s="35">
        <v>2</v>
      </c>
      <c r="L1653" s="36"/>
      <c r="M1653" s="36"/>
      <c r="N1653" s="36"/>
      <c r="O1653" s="36"/>
      <c r="P1653" s="36"/>
      <c r="Q1653" s="36"/>
      <c r="R1653" s="36"/>
      <c r="S1653" s="37">
        <v>1</v>
      </c>
      <c r="T1653" s="37"/>
      <c r="U1653" s="36">
        <f t="shared" si="235"/>
        <v>4</v>
      </c>
    </row>
    <row r="1654" spans="1:21" s="71" customFormat="1" ht="19.5" customHeight="1" x14ac:dyDescent="0.45">
      <c r="A1654" s="30"/>
      <c r="B1654" s="78"/>
      <c r="C1654" s="28"/>
      <c r="D1654" s="28"/>
      <c r="E1654" s="28"/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  <c r="R1654" s="28"/>
      <c r="S1654" s="33"/>
      <c r="T1654" s="33"/>
      <c r="U1654" s="28"/>
    </row>
    <row r="1655" spans="1:21" s="71" customFormat="1" ht="19.5" customHeight="1" x14ac:dyDescent="0.45">
      <c r="A1655" s="30"/>
      <c r="B1655" s="78"/>
      <c r="C1655" s="28"/>
      <c r="D1655" s="28"/>
      <c r="E1655" s="28"/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  <c r="R1655" s="28"/>
      <c r="S1655" s="33"/>
      <c r="T1655" s="33"/>
      <c r="U1655" s="28"/>
    </row>
    <row r="1656" spans="1:21" s="71" customFormat="1" ht="19.5" customHeight="1" x14ac:dyDescent="0.45">
      <c r="A1656" s="30"/>
      <c r="B1656" s="78"/>
      <c r="C1656" s="28"/>
      <c r="D1656" s="28"/>
      <c r="E1656" s="28"/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  <c r="R1656" s="28"/>
      <c r="S1656" s="33"/>
      <c r="T1656" s="33"/>
      <c r="U1656" s="28"/>
    </row>
    <row r="1657" spans="1:21" s="71" customFormat="1" ht="19.5" customHeight="1" x14ac:dyDescent="0.45">
      <c r="A1657" s="30"/>
      <c r="B1657" s="78"/>
      <c r="C1657" s="28"/>
      <c r="D1657" s="28"/>
      <c r="E1657" s="28"/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  <c r="R1657" s="28"/>
      <c r="S1657" s="33"/>
      <c r="T1657" s="33"/>
      <c r="U1657" s="28"/>
    </row>
    <row r="1658" spans="1:21" s="71" customFormat="1" ht="19.5" customHeight="1" x14ac:dyDescent="0.45">
      <c r="A1658" s="30"/>
      <c r="B1658" s="78"/>
      <c r="C1658" s="28"/>
      <c r="D1658" s="28"/>
      <c r="E1658" s="28"/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  <c r="R1658" s="28"/>
      <c r="S1658" s="33"/>
      <c r="T1658" s="33"/>
      <c r="U1658" s="28"/>
    </row>
    <row r="1659" spans="1:21" s="71" customFormat="1" ht="19.5" customHeight="1" x14ac:dyDescent="0.45">
      <c r="A1659" s="30"/>
      <c r="B1659" s="76" t="s">
        <v>344</v>
      </c>
      <c r="C1659" s="26">
        <f t="shared" ref="C1659:I1659" si="236">SUM(C1641:C1653)</f>
        <v>0</v>
      </c>
      <c r="D1659" s="26">
        <f t="shared" si="236"/>
        <v>0</v>
      </c>
      <c r="E1659" s="26">
        <f t="shared" si="236"/>
        <v>9</v>
      </c>
      <c r="F1659" s="26">
        <f t="shared" si="236"/>
        <v>4</v>
      </c>
      <c r="G1659" s="26">
        <f>SUM(G1641:G1653)</f>
        <v>0</v>
      </c>
      <c r="H1659" s="26">
        <f t="shared" si="236"/>
        <v>0</v>
      </c>
      <c r="I1659" s="26">
        <f t="shared" si="236"/>
        <v>0</v>
      </c>
      <c r="J1659" s="26">
        <f>SUM(J1641:J1653)</f>
        <v>4</v>
      </c>
      <c r="K1659" s="26">
        <f t="shared" ref="K1659:U1659" si="237">SUM(K1641:K1653)</f>
        <v>39</v>
      </c>
      <c r="L1659" s="26">
        <f t="shared" si="237"/>
        <v>0</v>
      </c>
      <c r="M1659" s="26">
        <f t="shared" si="237"/>
        <v>0</v>
      </c>
      <c r="N1659" s="26">
        <f t="shared" si="237"/>
        <v>0</v>
      </c>
      <c r="O1659" s="26">
        <f t="shared" si="237"/>
        <v>0</v>
      </c>
      <c r="P1659" s="26">
        <f t="shared" si="237"/>
        <v>0</v>
      </c>
      <c r="Q1659" s="26">
        <f t="shared" si="237"/>
        <v>0</v>
      </c>
      <c r="R1659" s="26">
        <f>SUM(R1641:R1653)</f>
        <v>0</v>
      </c>
      <c r="S1659" s="29">
        <f t="shared" si="237"/>
        <v>11</v>
      </c>
      <c r="T1659" s="29">
        <f t="shared" si="237"/>
        <v>0</v>
      </c>
      <c r="U1659" s="26">
        <f t="shared" si="237"/>
        <v>67</v>
      </c>
    </row>
    <row r="1660" spans="1:21" s="71" customFormat="1" ht="19.5" customHeight="1" x14ac:dyDescent="0.45">
      <c r="A1660" s="70"/>
      <c r="B1660" s="79" t="s">
        <v>169</v>
      </c>
      <c r="C1660" s="42">
        <f t="shared" ref="C1660:U1660" si="238">SUM(C1640+C1659)</f>
        <v>1</v>
      </c>
      <c r="D1660" s="42">
        <f t="shared" si="238"/>
        <v>0</v>
      </c>
      <c r="E1660" s="42">
        <f t="shared" si="238"/>
        <v>9</v>
      </c>
      <c r="F1660" s="42">
        <f t="shared" si="238"/>
        <v>4</v>
      </c>
      <c r="G1660" s="42">
        <f>SUM(G1640+G1659)</f>
        <v>0</v>
      </c>
      <c r="H1660" s="42">
        <f t="shared" si="238"/>
        <v>0</v>
      </c>
      <c r="I1660" s="42">
        <f t="shared" si="238"/>
        <v>0</v>
      </c>
      <c r="J1660" s="42">
        <f t="shared" si="238"/>
        <v>8</v>
      </c>
      <c r="K1660" s="42">
        <f t="shared" si="238"/>
        <v>55</v>
      </c>
      <c r="L1660" s="42">
        <f t="shared" si="238"/>
        <v>0</v>
      </c>
      <c r="M1660" s="42">
        <f t="shared" si="238"/>
        <v>0</v>
      </c>
      <c r="N1660" s="42">
        <f t="shared" si="238"/>
        <v>0</v>
      </c>
      <c r="O1660" s="42">
        <f t="shared" si="238"/>
        <v>0</v>
      </c>
      <c r="P1660" s="42">
        <f t="shared" si="238"/>
        <v>0</v>
      </c>
      <c r="Q1660" s="42">
        <f t="shared" si="238"/>
        <v>1</v>
      </c>
      <c r="R1660" s="42">
        <f>SUM(R1640+R1659)</f>
        <v>0</v>
      </c>
      <c r="S1660" s="43">
        <f t="shared" si="238"/>
        <v>14</v>
      </c>
      <c r="T1660" s="43">
        <f t="shared" si="238"/>
        <v>1</v>
      </c>
      <c r="U1660" s="42">
        <f t="shared" si="238"/>
        <v>93</v>
      </c>
    </row>
    <row r="1661" spans="1:21" s="71" customFormat="1" ht="19.5" customHeight="1" x14ac:dyDescent="0.45">
      <c r="A1661" s="80"/>
      <c r="B1661" s="81"/>
      <c r="C1661" s="49"/>
      <c r="D1661" s="49"/>
      <c r="E1661" s="49"/>
      <c r="F1661" s="49"/>
      <c r="G1661" s="49"/>
      <c r="H1661" s="49"/>
      <c r="I1661" s="49"/>
      <c r="J1661" s="49"/>
      <c r="K1661" s="49"/>
      <c r="L1661" s="49"/>
      <c r="M1661" s="49"/>
      <c r="N1661" s="49"/>
      <c r="O1661" s="49"/>
      <c r="P1661" s="49"/>
      <c r="Q1661" s="49"/>
      <c r="R1661" s="49"/>
      <c r="S1661" s="51"/>
      <c r="T1661" s="51"/>
      <c r="U1661" s="49"/>
    </row>
    <row r="1662" spans="1:21" s="71" customFormat="1" ht="19.5" customHeight="1" x14ac:dyDescent="0.45">
      <c r="A1662" s="168"/>
      <c r="B1662" s="82"/>
      <c r="C1662" s="45"/>
      <c r="D1662" s="45"/>
      <c r="E1662" s="45"/>
      <c r="F1662" s="45"/>
      <c r="G1662" s="45"/>
      <c r="H1662" s="45"/>
      <c r="I1662" s="45"/>
      <c r="J1662" s="45"/>
      <c r="K1662" s="45"/>
      <c r="L1662" s="45"/>
      <c r="M1662" s="45"/>
      <c r="N1662" s="45"/>
      <c r="O1662" s="45"/>
      <c r="P1662" s="45"/>
      <c r="Q1662" s="45"/>
      <c r="R1662" s="45"/>
      <c r="S1662" s="47"/>
      <c r="T1662" s="47"/>
      <c r="U1662" s="45"/>
    </row>
    <row r="1663" spans="1:21" s="71" customFormat="1" ht="19.5" customHeight="1" x14ac:dyDescent="0.45">
      <c r="A1663" s="168"/>
      <c r="B1663" s="82"/>
      <c r="C1663" s="45"/>
      <c r="D1663" s="45"/>
      <c r="E1663" s="45"/>
      <c r="F1663" s="45"/>
      <c r="G1663" s="45"/>
      <c r="H1663" s="45"/>
      <c r="I1663" s="45"/>
      <c r="J1663" s="45"/>
      <c r="K1663" s="45"/>
      <c r="L1663" s="45"/>
      <c r="M1663" s="45"/>
      <c r="N1663" s="45"/>
      <c r="O1663" s="45"/>
      <c r="P1663" s="45"/>
      <c r="Q1663" s="45"/>
      <c r="R1663" s="45"/>
      <c r="S1663" s="47"/>
      <c r="T1663" s="47"/>
      <c r="U1663" s="45"/>
    </row>
    <row r="1664" spans="1:21" s="71" customFormat="1" ht="19.5" customHeight="1" x14ac:dyDescent="0.45">
      <c r="A1664" s="30"/>
      <c r="B1664" s="78"/>
      <c r="C1664" s="28"/>
      <c r="D1664" s="28"/>
      <c r="E1664" s="32"/>
      <c r="F1664" s="32"/>
      <c r="G1664" s="32"/>
      <c r="H1664" s="32"/>
      <c r="I1664" s="32"/>
      <c r="J1664" s="32"/>
      <c r="K1664" s="32"/>
      <c r="L1664" s="32"/>
      <c r="M1664" s="32"/>
      <c r="N1664" s="32"/>
      <c r="O1664" s="32"/>
      <c r="P1664" s="32"/>
      <c r="Q1664" s="32"/>
      <c r="R1664" s="32"/>
      <c r="S1664" s="33"/>
      <c r="T1664" s="33"/>
      <c r="U1664" s="28"/>
    </row>
    <row r="1665" spans="1:21" s="71" customFormat="1" ht="19.5" customHeight="1" x14ac:dyDescent="0.45">
      <c r="A1665" s="30">
        <v>64</v>
      </c>
      <c r="B1665" s="76" t="s">
        <v>343</v>
      </c>
      <c r="C1665" s="32">
        <v>1</v>
      </c>
      <c r="D1665" s="54"/>
      <c r="E1665" s="32"/>
      <c r="F1665" s="32"/>
      <c r="G1665" s="32"/>
      <c r="H1665" s="32"/>
      <c r="I1665" s="32"/>
      <c r="J1665" s="32">
        <v>4</v>
      </c>
      <c r="K1665" s="32">
        <v>16</v>
      </c>
      <c r="L1665" s="32"/>
      <c r="M1665" s="32"/>
      <c r="N1665" s="32"/>
      <c r="O1665" s="32"/>
      <c r="P1665" s="32">
        <v>1</v>
      </c>
      <c r="Q1665" s="32"/>
      <c r="R1665" s="32"/>
      <c r="S1665" s="33">
        <v>3</v>
      </c>
      <c r="T1665" s="33">
        <v>1</v>
      </c>
      <c r="U1665" s="28">
        <f t="shared" ref="U1665:U1671" si="239">SUM(C1665:T1665)</f>
        <v>26</v>
      </c>
    </row>
    <row r="1666" spans="1:21" s="71" customFormat="1" ht="19.5" customHeight="1" x14ac:dyDescent="0.45">
      <c r="A1666" s="30"/>
      <c r="B1666" s="77" t="s">
        <v>342</v>
      </c>
      <c r="C1666" s="36"/>
      <c r="D1666" s="36"/>
      <c r="E1666" s="35">
        <v>1</v>
      </c>
      <c r="F1666" s="35"/>
      <c r="G1666" s="35"/>
      <c r="H1666" s="35"/>
      <c r="I1666" s="35"/>
      <c r="J1666" s="35"/>
      <c r="K1666" s="35">
        <v>4</v>
      </c>
      <c r="L1666" s="35"/>
      <c r="M1666" s="35"/>
      <c r="N1666" s="35"/>
      <c r="O1666" s="35"/>
      <c r="P1666" s="35"/>
      <c r="Q1666" s="35"/>
      <c r="R1666" s="35"/>
      <c r="S1666" s="37">
        <v>1</v>
      </c>
      <c r="T1666" s="37"/>
      <c r="U1666" s="36">
        <f t="shared" si="239"/>
        <v>6</v>
      </c>
    </row>
    <row r="1667" spans="1:21" s="71" customFormat="1" ht="19.5" customHeight="1" x14ac:dyDescent="0.45">
      <c r="A1667" s="30"/>
      <c r="B1667" s="77" t="s">
        <v>341</v>
      </c>
      <c r="C1667" s="36"/>
      <c r="D1667" s="36"/>
      <c r="E1667" s="35">
        <v>1</v>
      </c>
      <c r="F1667" s="35"/>
      <c r="G1667" s="35"/>
      <c r="H1667" s="35"/>
      <c r="I1667" s="35"/>
      <c r="J1667" s="35">
        <v>1</v>
      </c>
      <c r="K1667" s="35">
        <v>4</v>
      </c>
      <c r="L1667" s="35"/>
      <c r="M1667" s="35"/>
      <c r="N1667" s="35"/>
      <c r="O1667" s="35"/>
      <c r="P1667" s="35"/>
      <c r="Q1667" s="35"/>
      <c r="R1667" s="35"/>
      <c r="S1667" s="37">
        <v>1</v>
      </c>
      <c r="T1667" s="37"/>
      <c r="U1667" s="36">
        <f t="shared" si="239"/>
        <v>7</v>
      </c>
    </row>
    <row r="1668" spans="1:21" s="71" customFormat="1" ht="19.5" customHeight="1" x14ac:dyDescent="0.45">
      <c r="A1668" s="30"/>
      <c r="B1668" s="77" t="s">
        <v>340</v>
      </c>
      <c r="C1668" s="36"/>
      <c r="D1668" s="36"/>
      <c r="E1668" s="35">
        <v>1</v>
      </c>
      <c r="F1668" s="35"/>
      <c r="G1668" s="35"/>
      <c r="H1668" s="35"/>
      <c r="I1668" s="35"/>
      <c r="J1668" s="35">
        <v>1</v>
      </c>
      <c r="K1668" s="35">
        <v>4</v>
      </c>
      <c r="L1668" s="35"/>
      <c r="M1668" s="35"/>
      <c r="N1668" s="35"/>
      <c r="O1668" s="35"/>
      <c r="P1668" s="35"/>
      <c r="Q1668" s="35"/>
      <c r="R1668" s="35"/>
      <c r="S1668" s="37">
        <v>1</v>
      </c>
      <c r="T1668" s="37"/>
      <c r="U1668" s="36">
        <f t="shared" si="239"/>
        <v>7</v>
      </c>
    </row>
    <row r="1669" spans="1:21" s="71" customFormat="1" ht="19.5" customHeight="1" x14ac:dyDescent="0.45">
      <c r="A1669" s="30"/>
      <c r="B1669" s="77" t="s">
        <v>339</v>
      </c>
      <c r="C1669" s="36"/>
      <c r="D1669" s="36"/>
      <c r="E1669" s="35">
        <v>1</v>
      </c>
      <c r="F1669" s="35"/>
      <c r="G1669" s="35"/>
      <c r="H1669" s="35"/>
      <c r="I1669" s="35"/>
      <c r="J1669" s="35"/>
      <c r="K1669" s="35">
        <v>4</v>
      </c>
      <c r="L1669" s="35"/>
      <c r="M1669" s="35"/>
      <c r="N1669" s="35"/>
      <c r="O1669" s="35"/>
      <c r="P1669" s="35"/>
      <c r="Q1669" s="35"/>
      <c r="R1669" s="35"/>
      <c r="S1669" s="37"/>
      <c r="T1669" s="37"/>
      <c r="U1669" s="36">
        <f t="shared" si="239"/>
        <v>5</v>
      </c>
    </row>
    <row r="1670" spans="1:21" s="71" customFormat="1" ht="19.5" customHeight="1" x14ac:dyDescent="0.45">
      <c r="A1670" s="30"/>
      <c r="B1670" s="77" t="s">
        <v>338</v>
      </c>
      <c r="C1670" s="36"/>
      <c r="D1670" s="36"/>
      <c r="E1670" s="35"/>
      <c r="F1670" s="35">
        <v>1</v>
      </c>
      <c r="G1670" s="35"/>
      <c r="H1670" s="35"/>
      <c r="I1670" s="35"/>
      <c r="J1670" s="35"/>
      <c r="K1670" s="35">
        <v>3</v>
      </c>
      <c r="L1670" s="35"/>
      <c r="M1670" s="35"/>
      <c r="N1670" s="35"/>
      <c r="O1670" s="35"/>
      <c r="P1670" s="35"/>
      <c r="Q1670" s="35"/>
      <c r="R1670" s="35"/>
      <c r="S1670" s="37">
        <v>1</v>
      </c>
      <c r="T1670" s="37"/>
      <c r="U1670" s="36">
        <f t="shared" si="239"/>
        <v>5</v>
      </c>
    </row>
    <row r="1671" spans="1:21" s="71" customFormat="1" ht="19.5" customHeight="1" x14ac:dyDescent="0.45">
      <c r="A1671" s="30"/>
      <c r="B1671" s="77" t="s">
        <v>337</v>
      </c>
      <c r="C1671" s="36"/>
      <c r="D1671" s="36"/>
      <c r="E1671" s="35">
        <v>1</v>
      </c>
      <c r="F1671" s="35"/>
      <c r="G1671" s="35"/>
      <c r="H1671" s="35"/>
      <c r="I1671" s="35"/>
      <c r="J1671" s="35"/>
      <c r="K1671" s="35">
        <v>4</v>
      </c>
      <c r="L1671" s="35"/>
      <c r="M1671" s="35"/>
      <c r="N1671" s="35"/>
      <c r="O1671" s="35"/>
      <c r="P1671" s="35"/>
      <c r="Q1671" s="35"/>
      <c r="R1671" s="35"/>
      <c r="S1671" s="37">
        <v>1</v>
      </c>
      <c r="T1671" s="37"/>
      <c r="U1671" s="36">
        <f t="shared" si="239"/>
        <v>6</v>
      </c>
    </row>
    <row r="1672" spans="1:21" s="71" customFormat="1" ht="19.5" customHeight="1" x14ac:dyDescent="0.45">
      <c r="A1672" s="30"/>
      <c r="B1672" s="78"/>
      <c r="C1672" s="28"/>
      <c r="D1672" s="28"/>
      <c r="E1672" s="32"/>
      <c r="F1672" s="32"/>
      <c r="G1672" s="32"/>
      <c r="H1672" s="32"/>
      <c r="I1672" s="32"/>
      <c r="J1672" s="32"/>
      <c r="K1672" s="32"/>
      <c r="L1672" s="32"/>
      <c r="M1672" s="32"/>
      <c r="N1672" s="32"/>
      <c r="O1672" s="32"/>
      <c r="P1672" s="32"/>
      <c r="Q1672" s="32"/>
      <c r="R1672" s="32"/>
      <c r="S1672" s="33"/>
      <c r="T1672" s="33"/>
      <c r="U1672" s="28"/>
    </row>
    <row r="1673" spans="1:21" s="71" customFormat="1" ht="19.5" customHeight="1" x14ac:dyDescent="0.45">
      <c r="A1673" s="30"/>
      <c r="B1673" s="78"/>
      <c r="C1673" s="28"/>
      <c r="D1673" s="28"/>
      <c r="E1673" s="28"/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  <c r="R1673" s="28"/>
      <c r="S1673" s="33"/>
      <c r="T1673" s="33"/>
      <c r="U1673" s="28"/>
    </row>
    <row r="1674" spans="1:21" s="71" customFormat="1" ht="19.5" customHeight="1" x14ac:dyDescent="0.45">
      <c r="A1674" s="30"/>
      <c r="B1674" s="78"/>
      <c r="C1674" s="28"/>
      <c r="D1674" s="28"/>
      <c r="E1674" s="28"/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  <c r="R1674" s="28"/>
      <c r="S1674" s="33"/>
      <c r="T1674" s="33"/>
      <c r="U1674" s="28"/>
    </row>
    <row r="1675" spans="1:21" s="71" customFormat="1" ht="19.5" customHeight="1" x14ac:dyDescent="0.45">
      <c r="A1675" s="30"/>
      <c r="B1675" s="78"/>
      <c r="C1675" s="28"/>
      <c r="D1675" s="28"/>
      <c r="E1675" s="28"/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  <c r="R1675" s="28"/>
      <c r="S1675" s="33"/>
      <c r="T1675" s="33"/>
      <c r="U1675" s="28"/>
    </row>
    <row r="1676" spans="1:21" s="71" customFormat="1" ht="19.5" customHeight="1" x14ac:dyDescent="0.45">
      <c r="A1676" s="30"/>
      <c r="B1676" s="78"/>
      <c r="C1676" s="28"/>
      <c r="D1676" s="28"/>
      <c r="E1676" s="28"/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  <c r="R1676" s="28"/>
      <c r="S1676" s="33"/>
      <c r="T1676" s="33"/>
      <c r="U1676" s="28"/>
    </row>
    <row r="1677" spans="1:21" s="71" customFormat="1" ht="19.5" customHeight="1" x14ac:dyDescent="0.45">
      <c r="A1677" s="30"/>
      <c r="B1677" s="76" t="s">
        <v>257</v>
      </c>
      <c r="C1677" s="42">
        <f t="shared" ref="C1677:I1677" si="240">SUM(C1666:C1671)</f>
        <v>0</v>
      </c>
      <c r="D1677" s="42">
        <f t="shared" si="240"/>
        <v>0</v>
      </c>
      <c r="E1677" s="42">
        <f t="shared" si="240"/>
        <v>5</v>
      </c>
      <c r="F1677" s="42">
        <f t="shared" si="240"/>
        <v>1</v>
      </c>
      <c r="G1677" s="42">
        <f>SUM(G1666:G1671)</f>
        <v>0</v>
      </c>
      <c r="H1677" s="42">
        <f t="shared" si="240"/>
        <v>0</v>
      </c>
      <c r="I1677" s="42">
        <f t="shared" si="240"/>
        <v>0</v>
      </c>
      <c r="J1677" s="42">
        <f>SUM(J1666:J1671)</f>
        <v>2</v>
      </c>
      <c r="K1677" s="42">
        <f t="shared" ref="K1677:U1677" si="241">SUM(K1666:K1671)</f>
        <v>23</v>
      </c>
      <c r="L1677" s="42">
        <f t="shared" si="241"/>
        <v>0</v>
      </c>
      <c r="M1677" s="42">
        <f t="shared" si="241"/>
        <v>0</v>
      </c>
      <c r="N1677" s="42">
        <f t="shared" si="241"/>
        <v>0</v>
      </c>
      <c r="O1677" s="42">
        <f t="shared" si="241"/>
        <v>0</v>
      </c>
      <c r="P1677" s="42">
        <f t="shared" si="241"/>
        <v>0</v>
      </c>
      <c r="Q1677" s="42">
        <f t="shared" si="241"/>
        <v>0</v>
      </c>
      <c r="R1677" s="42">
        <f>SUM(R1666:R1671)</f>
        <v>0</v>
      </c>
      <c r="S1677" s="43">
        <f t="shared" si="241"/>
        <v>5</v>
      </c>
      <c r="T1677" s="43">
        <f t="shared" si="241"/>
        <v>0</v>
      </c>
      <c r="U1677" s="42">
        <f t="shared" si="241"/>
        <v>36</v>
      </c>
    </row>
    <row r="1678" spans="1:21" s="71" customFormat="1" ht="19.5" customHeight="1" x14ac:dyDescent="0.45">
      <c r="A1678" s="70"/>
      <c r="B1678" s="79" t="s">
        <v>169</v>
      </c>
      <c r="C1678" s="42">
        <f t="shared" ref="C1678:U1678" si="242">SUM(C1665+C1677)</f>
        <v>1</v>
      </c>
      <c r="D1678" s="42">
        <f t="shared" si="242"/>
        <v>0</v>
      </c>
      <c r="E1678" s="42">
        <f t="shared" si="242"/>
        <v>5</v>
      </c>
      <c r="F1678" s="42">
        <f t="shared" si="242"/>
        <v>1</v>
      </c>
      <c r="G1678" s="42">
        <f>SUM(G1665+G1677)</f>
        <v>0</v>
      </c>
      <c r="H1678" s="42">
        <f t="shared" si="242"/>
        <v>0</v>
      </c>
      <c r="I1678" s="42">
        <f t="shared" si="242"/>
        <v>0</v>
      </c>
      <c r="J1678" s="42">
        <f t="shared" si="242"/>
        <v>6</v>
      </c>
      <c r="K1678" s="42">
        <f t="shared" si="242"/>
        <v>39</v>
      </c>
      <c r="L1678" s="42">
        <f t="shared" si="242"/>
        <v>0</v>
      </c>
      <c r="M1678" s="42">
        <f t="shared" si="242"/>
        <v>0</v>
      </c>
      <c r="N1678" s="42">
        <f t="shared" si="242"/>
        <v>0</v>
      </c>
      <c r="O1678" s="42">
        <f t="shared" si="242"/>
        <v>0</v>
      </c>
      <c r="P1678" s="42">
        <f t="shared" si="242"/>
        <v>1</v>
      </c>
      <c r="Q1678" s="42">
        <f t="shared" si="242"/>
        <v>0</v>
      </c>
      <c r="R1678" s="42">
        <f>SUM(R1665+R1677)</f>
        <v>0</v>
      </c>
      <c r="S1678" s="43">
        <f t="shared" si="242"/>
        <v>8</v>
      </c>
      <c r="T1678" s="43">
        <f t="shared" si="242"/>
        <v>1</v>
      </c>
      <c r="U1678" s="42">
        <f t="shared" si="242"/>
        <v>62</v>
      </c>
    </row>
    <row r="1679" spans="1:21" s="71" customFormat="1" ht="19.5" customHeight="1" x14ac:dyDescent="0.45">
      <c r="A1679" s="168"/>
      <c r="B1679" s="46"/>
      <c r="C1679" s="45"/>
      <c r="D1679" s="45"/>
      <c r="E1679" s="45"/>
      <c r="F1679" s="45"/>
      <c r="G1679" s="45"/>
      <c r="H1679" s="45"/>
      <c r="I1679" s="45"/>
      <c r="J1679" s="45"/>
      <c r="K1679" s="45"/>
      <c r="L1679" s="45"/>
      <c r="M1679" s="45"/>
      <c r="N1679" s="45"/>
      <c r="O1679" s="45"/>
      <c r="P1679" s="45"/>
      <c r="Q1679" s="45"/>
      <c r="R1679" s="45"/>
      <c r="S1679" s="47"/>
      <c r="T1679" s="47"/>
      <c r="U1679" s="45"/>
    </row>
    <row r="1680" spans="1:21" s="71" customFormat="1" ht="19.5" customHeight="1" x14ac:dyDescent="0.45">
      <c r="A1680" s="168"/>
      <c r="B1680" s="46"/>
      <c r="C1680" s="45"/>
      <c r="D1680" s="45"/>
      <c r="E1680" s="45"/>
      <c r="F1680" s="45"/>
      <c r="G1680" s="45"/>
      <c r="H1680" s="45"/>
      <c r="I1680" s="45"/>
      <c r="J1680" s="45"/>
      <c r="K1680" s="45"/>
      <c r="L1680" s="45"/>
      <c r="M1680" s="45"/>
      <c r="N1680" s="45"/>
      <c r="O1680" s="45"/>
      <c r="P1680" s="45"/>
      <c r="Q1680" s="45"/>
      <c r="R1680" s="45"/>
      <c r="S1680" s="47"/>
      <c r="T1680" s="47"/>
      <c r="U1680" s="45"/>
    </row>
    <row r="1681" spans="1:21" s="71" customFormat="1" ht="19.5" customHeight="1" x14ac:dyDescent="0.45">
      <c r="A1681" s="168"/>
      <c r="B1681" s="46"/>
      <c r="C1681" s="45"/>
      <c r="D1681" s="45"/>
      <c r="E1681" s="45"/>
      <c r="F1681" s="45"/>
      <c r="G1681" s="45"/>
      <c r="H1681" s="45"/>
      <c r="I1681" s="45"/>
      <c r="J1681" s="45"/>
      <c r="K1681" s="45"/>
      <c r="L1681" s="45"/>
      <c r="M1681" s="45"/>
      <c r="N1681" s="45"/>
      <c r="O1681" s="45"/>
      <c r="P1681" s="45"/>
      <c r="Q1681" s="45"/>
      <c r="R1681" s="45"/>
      <c r="S1681" s="47"/>
      <c r="T1681" s="47"/>
      <c r="U1681" s="45"/>
    </row>
    <row r="1682" spans="1:21" s="71" customFormat="1" ht="19.5" customHeight="1" x14ac:dyDescent="0.45">
      <c r="A1682" s="168"/>
      <c r="B1682" s="46"/>
      <c r="C1682" s="45"/>
      <c r="D1682" s="45"/>
      <c r="E1682" s="45"/>
      <c r="F1682" s="45"/>
      <c r="G1682" s="45"/>
      <c r="H1682" s="45"/>
      <c r="I1682" s="45"/>
      <c r="J1682" s="45"/>
      <c r="K1682" s="45"/>
      <c r="L1682" s="45"/>
      <c r="M1682" s="45"/>
      <c r="N1682" s="45"/>
      <c r="O1682" s="45"/>
      <c r="P1682" s="45"/>
      <c r="Q1682" s="45"/>
      <c r="R1682" s="45"/>
      <c r="S1682" s="47"/>
      <c r="T1682" s="47"/>
      <c r="U1682" s="45"/>
    </row>
    <row r="1683" spans="1:21" s="71" customFormat="1" ht="19.5" customHeight="1" x14ac:dyDescent="0.45">
      <c r="A1683" s="168"/>
      <c r="B1683" s="46"/>
      <c r="C1683" s="45"/>
      <c r="D1683" s="45"/>
      <c r="E1683" s="45"/>
      <c r="F1683" s="45"/>
      <c r="G1683" s="45"/>
      <c r="H1683" s="45"/>
      <c r="I1683" s="45"/>
      <c r="J1683" s="45"/>
      <c r="K1683" s="45"/>
      <c r="L1683" s="45"/>
      <c r="M1683" s="45"/>
      <c r="N1683" s="45"/>
      <c r="O1683" s="45"/>
      <c r="P1683" s="45"/>
      <c r="Q1683" s="45"/>
      <c r="R1683" s="45"/>
      <c r="S1683" s="47"/>
      <c r="T1683" s="47"/>
      <c r="U1683" s="45"/>
    </row>
    <row r="1684" spans="1:21" s="71" customFormat="1" ht="19.5" customHeight="1" x14ac:dyDescent="0.45">
      <c r="A1684" s="168"/>
      <c r="B1684" s="46"/>
      <c r="C1684" s="45"/>
      <c r="D1684" s="45"/>
      <c r="E1684" s="45"/>
      <c r="F1684" s="45"/>
      <c r="G1684" s="45"/>
      <c r="H1684" s="45"/>
      <c r="I1684" s="45"/>
      <c r="J1684" s="45"/>
      <c r="K1684" s="45"/>
      <c r="L1684" s="45"/>
      <c r="M1684" s="45"/>
      <c r="N1684" s="45"/>
      <c r="O1684" s="45"/>
      <c r="P1684" s="45"/>
      <c r="Q1684" s="45"/>
      <c r="R1684" s="45"/>
      <c r="S1684" s="47"/>
      <c r="T1684" s="47"/>
      <c r="U1684" s="45"/>
    </row>
    <row r="1685" spans="1:21" s="71" customFormat="1" ht="19.5" customHeight="1" x14ac:dyDescent="0.45">
      <c r="A1685" s="168"/>
      <c r="B1685" s="46"/>
      <c r="C1685" s="45"/>
      <c r="D1685" s="45"/>
      <c r="E1685" s="45"/>
      <c r="F1685" s="45"/>
      <c r="G1685" s="45"/>
      <c r="H1685" s="45"/>
      <c r="I1685" s="45"/>
      <c r="J1685" s="45"/>
      <c r="K1685" s="45"/>
      <c r="L1685" s="45"/>
      <c r="M1685" s="45"/>
      <c r="N1685" s="45"/>
      <c r="O1685" s="45"/>
      <c r="P1685" s="45"/>
      <c r="Q1685" s="45"/>
      <c r="R1685" s="45"/>
      <c r="S1685" s="47"/>
      <c r="T1685" s="47"/>
      <c r="U1685" s="45"/>
    </row>
    <row r="1686" spans="1:21" s="71" customFormat="1" ht="19.5" customHeight="1" x14ac:dyDescent="0.45">
      <c r="A1686" s="168"/>
      <c r="B1686" s="46"/>
      <c r="C1686" s="45"/>
      <c r="D1686" s="45"/>
      <c r="E1686" s="45"/>
      <c r="F1686" s="45"/>
      <c r="G1686" s="45"/>
      <c r="H1686" s="45"/>
      <c r="I1686" s="45"/>
      <c r="J1686" s="45"/>
      <c r="K1686" s="45"/>
      <c r="L1686" s="45"/>
      <c r="M1686" s="45"/>
      <c r="N1686" s="45"/>
      <c r="O1686" s="45"/>
      <c r="P1686" s="45"/>
      <c r="Q1686" s="45"/>
      <c r="R1686" s="45"/>
      <c r="S1686" s="47"/>
      <c r="T1686" s="47"/>
      <c r="U1686" s="45"/>
    </row>
    <row r="1687" spans="1:21" s="71" customFormat="1" ht="19.5" customHeight="1" x14ac:dyDescent="0.45">
      <c r="A1687" s="168"/>
      <c r="B1687" s="46"/>
      <c r="C1687" s="45"/>
      <c r="D1687" s="45"/>
      <c r="E1687" s="45"/>
      <c r="F1687" s="45"/>
      <c r="G1687" s="45"/>
      <c r="H1687" s="45"/>
      <c r="I1687" s="45"/>
      <c r="J1687" s="45"/>
      <c r="K1687" s="45"/>
      <c r="L1687" s="45"/>
      <c r="M1687" s="45"/>
      <c r="N1687" s="45"/>
      <c r="O1687" s="45"/>
      <c r="P1687" s="45"/>
      <c r="Q1687" s="45"/>
      <c r="R1687" s="45"/>
      <c r="S1687" s="47"/>
      <c r="T1687" s="47"/>
      <c r="U1687" s="45"/>
    </row>
    <row r="1688" spans="1:21" s="71" customFormat="1" ht="19.5" customHeight="1" x14ac:dyDescent="0.45">
      <c r="A1688" s="30"/>
      <c r="B1688" s="41"/>
      <c r="C1688" s="28"/>
      <c r="D1688" s="28"/>
      <c r="E1688" s="28"/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  <c r="R1688" s="28"/>
      <c r="S1688" s="33"/>
      <c r="T1688" s="33"/>
      <c r="U1688" s="28"/>
    </row>
    <row r="1689" spans="1:21" s="134" customFormat="1" ht="19.5" customHeight="1" x14ac:dyDescent="0.45">
      <c r="A1689" s="30">
        <v>65</v>
      </c>
      <c r="B1689" s="31" t="s">
        <v>336</v>
      </c>
      <c r="C1689" s="28">
        <v>1</v>
      </c>
      <c r="D1689" s="28"/>
      <c r="E1689" s="28"/>
      <c r="F1689" s="28"/>
      <c r="G1689" s="28"/>
      <c r="H1689" s="28"/>
      <c r="I1689" s="28"/>
      <c r="J1689" s="28">
        <v>4</v>
      </c>
      <c r="K1689" s="28">
        <v>16</v>
      </c>
      <c r="L1689" s="28"/>
      <c r="M1689" s="28"/>
      <c r="N1689" s="28"/>
      <c r="O1689" s="28"/>
      <c r="P1689" s="28"/>
      <c r="Q1689" s="28">
        <v>1</v>
      </c>
      <c r="R1689" s="28"/>
      <c r="S1689" s="33">
        <v>2</v>
      </c>
      <c r="T1689" s="33">
        <v>2</v>
      </c>
      <c r="U1689" s="28">
        <f t="shared" ref="U1689:U1698" si="243">SUM(C1689:T1689)</f>
        <v>26</v>
      </c>
    </row>
    <row r="1690" spans="1:21" s="134" customFormat="1" ht="19.5" customHeight="1" x14ac:dyDescent="0.45">
      <c r="A1690" s="30"/>
      <c r="B1690" s="34" t="s">
        <v>335</v>
      </c>
      <c r="C1690" s="36"/>
      <c r="D1690" s="36"/>
      <c r="E1690" s="36">
        <v>1</v>
      </c>
      <c r="F1690" s="36"/>
      <c r="G1690" s="36"/>
      <c r="H1690" s="36"/>
      <c r="I1690" s="36"/>
      <c r="J1690" s="35"/>
      <c r="K1690" s="35">
        <v>7</v>
      </c>
      <c r="L1690" s="35"/>
      <c r="M1690" s="36"/>
      <c r="N1690" s="35"/>
      <c r="O1690" s="35"/>
      <c r="P1690" s="36"/>
      <c r="Q1690" s="36"/>
      <c r="R1690" s="36"/>
      <c r="S1690" s="37">
        <v>1</v>
      </c>
      <c r="T1690" s="37"/>
      <c r="U1690" s="36">
        <f t="shared" si="243"/>
        <v>9</v>
      </c>
    </row>
    <row r="1691" spans="1:21" s="134" customFormat="1" ht="19.5" customHeight="1" x14ac:dyDescent="0.45">
      <c r="A1691" s="30"/>
      <c r="B1691" s="34" t="s">
        <v>334</v>
      </c>
      <c r="C1691" s="36"/>
      <c r="D1691" s="36"/>
      <c r="E1691" s="35">
        <v>1</v>
      </c>
      <c r="F1691" s="35"/>
      <c r="G1691" s="35"/>
      <c r="H1691" s="35"/>
      <c r="I1691" s="35"/>
      <c r="J1691" s="35"/>
      <c r="K1691" s="35">
        <v>6</v>
      </c>
      <c r="L1691" s="35"/>
      <c r="M1691" s="35"/>
      <c r="N1691" s="35"/>
      <c r="O1691" s="35"/>
      <c r="P1691" s="36"/>
      <c r="Q1691" s="36"/>
      <c r="R1691" s="36"/>
      <c r="S1691" s="37">
        <v>1</v>
      </c>
      <c r="T1691" s="37"/>
      <c r="U1691" s="36">
        <f t="shared" si="243"/>
        <v>8</v>
      </c>
    </row>
    <row r="1692" spans="1:21" s="134" customFormat="1" ht="19.5" customHeight="1" x14ac:dyDescent="0.45">
      <c r="A1692" s="30"/>
      <c r="B1692" s="34" t="s">
        <v>333</v>
      </c>
      <c r="C1692" s="36"/>
      <c r="D1692" s="36"/>
      <c r="E1692" s="35">
        <v>1</v>
      </c>
      <c r="F1692" s="35"/>
      <c r="G1692" s="35"/>
      <c r="H1692" s="35"/>
      <c r="I1692" s="35"/>
      <c r="J1692" s="35"/>
      <c r="K1692" s="35">
        <v>5</v>
      </c>
      <c r="L1692" s="35"/>
      <c r="M1692" s="35">
        <v>0</v>
      </c>
      <c r="N1692" s="35"/>
      <c r="O1692" s="35"/>
      <c r="P1692" s="36"/>
      <c r="Q1692" s="36"/>
      <c r="R1692" s="36"/>
      <c r="S1692" s="37">
        <v>1</v>
      </c>
      <c r="T1692" s="37"/>
      <c r="U1692" s="36">
        <f t="shared" si="243"/>
        <v>7</v>
      </c>
    </row>
    <row r="1693" spans="1:21" s="134" customFormat="1" ht="19.5" customHeight="1" x14ac:dyDescent="0.45">
      <c r="A1693" s="30"/>
      <c r="B1693" s="34" t="s">
        <v>332</v>
      </c>
      <c r="C1693" s="36"/>
      <c r="D1693" s="36"/>
      <c r="E1693" s="35">
        <v>1</v>
      </c>
      <c r="F1693" s="35"/>
      <c r="G1693" s="35"/>
      <c r="H1693" s="35"/>
      <c r="I1693" s="35"/>
      <c r="J1693" s="35"/>
      <c r="K1693" s="35">
        <v>9</v>
      </c>
      <c r="L1693" s="35"/>
      <c r="M1693" s="35"/>
      <c r="N1693" s="35"/>
      <c r="O1693" s="35"/>
      <c r="P1693" s="36"/>
      <c r="Q1693" s="36"/>
      <c r="R1693" s="36"/>
      <c r="S1693" s="37">
        <v>1</v>
      </c>
      <c r="T1693" s="37"/>
      <c r="U1693" s="36">
        <f t="shared" si="243"/>
        <v>11</v>
      </c>
    </row>
    <row r="1694" spans="1:21" s="134" customFormat="1" ht="19.5" customHeight="1" x14ac:dyDescent="0.45">
      <c r="A1694" s="30"/>
      <c r="B1694" s="34" t="s">
        <v>331</v>
      </c>
      <c r="C1694" s="36"/>
      <c r="D1694" s="36"/>
      <c r="E1694" s="35">
        <v>1</v>
      </c>
      <c r="F1694" s="35"/>
      <c r="G1694" s="35"/>
      <c r="H1694" s="35"/>
      <c r="I1694" s="35"/>
      <c r="J1694" s="35">
        <v>1</v>
      </c>
      <c r="K1694" s="35">
        <v>5</v>
      </c>
      <c r="L1694" s="35"/>
      <c r="M1694" s="35"/>
      <c r="N1694" s="35"/>
      <c r="O1694" s="35"/>
      <c r="P1694" s="36"/>
      <c r="Q1694" s="36"/>
      <c r="R1694" s="36"/>
      <c r="S1694" s="37">
        <v>1</v>
      </c>
      <c r="T1694" s="37"/>
      <c r="U1694" s="36">
        <f t="shared" si="243"/>
        <v>8</v>
      </c>
    </row>
    <row r="1695" spans="1:21" s="134" customFormat="1" ht="19.5" customHeight="1" x14ac:dyDescent="0.45">
      <c r="A1695" s="30"/>
      <c r="B1695" s="34" t="s">
        <v>330</v>
      </c>
      <c r="C1695" s="36"/>
      <c r="D1695" s="36"/>
      <c r="E1695" s="35">
        <v>1</v>
      </c>
      <c r="F1695" s="35"/>
      <c r="G1695" s="35"/>
      <c r="H1695" s="35"/>
      <c r="I1695" s="35"/>
      <c r="J1695" s="35"/>
      <c r="K1695" s="35">
        <v>4</v>
      </c>
      <c r="L1695" s="35"/>
      <c r="M1695" s="35"/>
      <c r="N1695" s="35"/>
      <c r="O1695" s="35"/>
      <c r="P1695" s="36"/>
      <c r="Q1695" s="36"/>
      <c r="R1695" s="36"/>
      <c r="S1695" s="37">
        <v>1</v>
      </c>
      <c r="T1695" s="37"/>
      <c r="U1695" s="36">
        <f t="shared" si="243"/>
        <v>6</v>
      </c>
    </row>
    <row r="1696" spans="1:21" s="134" customFormat="1" ht="19.5" customHeight="1" x14ac:dyDescent="0.45">
      <c r="A1696" s="30"/>
      <c r="B1696" s="34" t="s">
        <v>329</v>
      </c>
      <c r="C1696" s="36"/>
      <c r="D1696" s="36"/>
      <c r="E1696" s="35">
        <v>1</v>
      </c>
      <c r="F1696" s="35"/>
      <c r="G1696" s="35"/>
      <c r="H1696" s="35"/>
      <c r="I1696" s="35"/>
      <c r="J1696" s="35">
        <v>1</v>
      </c>
      <c r="K1696" s="35">
        <v>6</v>
      </c>
      <c r="L1696" s="35"/>
      <c r="M1696" s="35"/>
      <c r="N1696" s="35"/>
      <c r="O1696" s="35"/>
      <c r="P1696" s="36"/>
      <c r="Q1696" s="36"/>
      <c r="R1696" s="36"/>
      <c r="S1696" s="37">
        <v>1</v>
      </c>
      <c r="T1696" s="37"/>
      <c r="U1696" s="36">
        <f t="shared" si="243"/>
        <v>9</v>
      </c>
    </row>
    <row r="1697" spans="1:21" s="134" customFormat="1" ht="19.5" customHeight="1" x14ac:dyDescent="0.45">
      <c r="A1697" s="30"/>
      <c r="B1697" s="34" t="s">
        <v>328</v>
      </c>
      <c r="C1697" s="36"/>
      <c r="D1697" s="36"/>
      <c r="E1697" s="35">
        <v>1</v>
      </c>
      <c r="F1697" s="35"/>
      <c r="G1697" s="35"/>
      <c r="H1697" s="35"/>
      <c r="I1697" s="35"/>
      <c r="J1697" s="35">
        <v>1</v>
      </c>
      <c r="K1697" s="35">
        <v>9</v>
      </c>
      <c r="L1697" s="35"/>
      <c r="M1697" s="35"/>
      <c r="N1697" s="35"/>
      <c r="O1697" s="35"/>
      <c r="P1697" s="36"/>
      <c r="Q1697" s="36"/>
      <c r="R1697" s="36"/>
      <c r="S1697" s="37">
        <v>1</v>
      </c>
      <c r="T1697" s="37"/>
      <c r="U1697" s="36">
        <f t="shared" si="243"/>
        <v>12</v>
      </c>
    </row>
    <row r="1698" spans="1:21" s="134" customFormat="1" ht="19.5" customHeight="1" x14ac:dyDescent="0.45">
      <c r="A1698" s="30"/>
      <c r="B1698" s="34" t="s">
        <v>327</v>
      </c>
      <c r="C1698" s="36"/>
      <c r="D1698" s="36"/>
      <c r="E1698" s="35">
        <v>1</v>
      </c>
      <c r="F1698" s="35"/>
      <c r="G1698" s="35"/>
      <c r="H1698" s="35"/>
      <c r="I1698" s="35"/>
      <c r="J1698" s="35"/>
      <c r="K1698" s="35">
        <v>4</v>
      </c>
      <c r="L1698" s="35"/>
      <c r="M1698" s="35"/>
      <c r="N1698" s="35"/>
      <c r="O1698" s="35"/>
      <c r="P1698" s="36"/>
      <c r="Q1698" s="36"/>
      <c r="R1698" s="36"/>
      <c r="S1698" s="37">
        <v>1</v>
      </c>
      <c r="T1698" s="37"/>
      <c r="U1698" s="36">
        <f t="shared" si="243"/>
        <v>6</v>
      </c>
    </row>
    <row r="1699" spans="1:21" s="134" customFormat="1" ht="19.5" customHeight="1" x14ac:dyDescent="0.45">
      <c r="A1699" s="30"/>
      <c r="B1699" s="41"/>
      <c r="C1699" s="28"/>
      <c r="D1699" s="28"/>
      <c r="E1699" s="28"/>
      <c r="F1699" s="28"/>
      <c r="G1699" s="28"/>
      <c r="H1699" s="28"/>
      <c r="I1699" s="28"/>
      <c r="J1699" s="32"/>
      <c r="K1699" s="32"/>
      <c r="L1699" s="32"/>
      <c r="M1699" s="32"/>
      <c r="N1699" s="32"/>
      <c r="O1699" s="32"/>
      <c r="P1699" s="28"/>
      <c r="Q1699" s="28"/>
      <c r="R1699" s="28"/>
      <c r="S1699" s="33"/>
      <c r="T1699" s="33"/>
      <c r="U1699" s="28"/>
    </row>
    <row r="1700" spans="1:21" s="134" customFormat="1" ht="19.5" customHeight="1" x14ac:dyDescent="0.45">
      <c r="A1700" s="30"/>
      <c r="B1700" s="41"/>
      <c r="C1700" s="28"/>
      <c r="D1700" s="28"/>
      <c r="E1700" s="28"/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  <c r="R1700" s="28"/>
      <c r="S1700" s="33"/>
      <c r="T1700" s="33"/>
      <c r="U1700" s="28"/>
    </row>
    <row r="1701" spans="1:21" s="134" customFormat="1" ht="19.5" customHeight="1" x14ac:dyDescent="0.45">
      <c r="A1701" s="30"/>
      <c r="B1701" s="41"/>
      <c r="C1701" s="28"/>
      <c r="D1701" s="28"/>
      <c r="E1701" s="28"/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  <c r="R1701" s="28"/>
      <c r="S1701" s="33"/>
      <c r="T1701" s="33"/>
      <c r="U1701" s="28"/>
    </row>
    <row r="1702" spans="1:21" s="134" customFormat="1" ht="19.5" customHeight="1" x14ac:dyDescent="0.45">
      <c r="A1702" s="30"/>
      <c r="B1702" s="41"/>
      <c r="C1702" s="28"/>
      <c r="D1702" s="28"/>
      <c r="E1702" s="28"/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  <c r="R1702" s="28"/>
      <c r="S1702" s="33"/>
      <c r="T1702" s="33"/>
      <c r="U1702" s="28"/>
    </row>
    <row r="1703" spans="1:21" s="71" customFormat="1" ht="19.5" customHeight="1" x14ac:dyDescent="0.45">
      <c r="A1703" s="30"/>
      <c r="B1703" s="41"/>
      <c r="C1703" s="28"/>
      <c r="D1703" s="28"/>
      <c r="E1703" s="28"/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  <c r="R1703" s="28"/>
      <c r="S1703" s="33"/>
      <c r="T1703" s="33"/>
      <c r="U1703" s="28"/>
    </row>
    <row r="1704" spans="1:21" s="71" customFormat="1" ht="19.5" customHeight="1" x14ac:dyDescent="0.45">
      <c r="A1704" s="30"/>
      <c r="B1704" s="41" t="s">
        <v>216</v>
      </c>
      <c r="C1704" s="26">
        <f t="shared" ref="C1704:I1704" si="244">SUM(C1690:C1698)</f>
        <v>0</v>
      </c>
      <c r="D1704" s="26">
        <f t="shared" si="244"/>
        <v>0</v>
      </c>
      <c r="E1704" s="26">
        <f t="shared" si="244"/>
        <v>9</v>
      </c>
      <c r="F1704" s="26">
        <f t="shared" si="244"/>
        <v>0</v>
      </c>
      <c r="G1704" s="26">
        <f>SUM(G1690:G1698)</f>
        <v>0</v>
      </c>
      <c r="H1704" s="26">
        <f t="shared" si="244"/>
        <v>0</v>
      </c>
      <c r="I1704" s="26">
        <f t="shared" si="244"/>
        <v>0</v>
      </c>
      <c r="J1704" s="26">
        <f>SUM(J1690:J1698)</f>
        <v>3</v>
      </c>
      <c r="K1704" s="26">
        <f t="shared" ref="K1704:U1704" si="245">SUM(K1690:K1698)</f>
        <v>55</v>
      </c>
      <c r="L1704" s="26">
        <f t="shared" si="245"/>
        <v>0</v>
      </c>
      <c r="M1704" s="26">
        <f t="shared" si="245"/>
        <v>0</v>
      </c>
      <c r="N1704" s="26">
        <f t="shared" si="245"/>
        <v>0</v>
      </c>
      <c r="O1704" s="26">
        <f t="shared" si="245"/>
        <v>0</v>
      </c>
      <c r="P1704" s="26">
        <f t="shared" si="245"/>
        <v>0</v>
      </c>
      <c r="Q1704" s="26">
        <f t="shared" si="245"/>
        <v>0</v>
      </c>
      <c r="R1704" s="26">
        <f>SUM(R1690:R1698)</f>
        <v>0</v>
      </c>
      <c r="S1704" s="29">
        <f t="shared" si="245"/>
        <v>9</v>
      </c>
      <c r="T1704" s="29">
        <f t="shared" si="245"/>
        <v>0</v>
      </c>
      <c r="U1704" s="26">
        <f t="shared" si="245"/>
        <v>76</v>
      </c>
    </row>
    <row r="1705" spans="1:21" s="71" customFormat="1" ht="19.5" customHeight="1" x14ac:dyDescent="0.45">
      <c r="A1705" s="70"/>
      <c r="B1705" s="44" t="s">
        <v>169</v>
      </c>
      <c r="C1705" s="42">
        <f t="shared" ref="C1705:U1705" si="246">SUM(C1689+C1704)</f>
        <v>1</v>
      </c>
      <c r="D1705" s="42">
        <f t="shared" si="246"/>
        <v>0</v>
      </c>
      <c r="E1705" s="42">
        <f t="shared" si="246"/>
        <v>9</v>
      </c>
      <c r="F1705" s="42">
        <f t="shared" si="246"/>
        <v>0</v>
      </c>
      <c r="G1705" s="42">
        <f>SUM(G1689+G1704)</f>
        <v>0</v>
      </c>
      <c r="H1705" s="42">
        <f t="shared" si="246"/>
        <v>0</v>
      </c>
      <c r="I1705" s="42">
        <f t="shared" si="246"/>
        <v>0</v>
      </c>
      <c r="J1705" s="42">
        <f t="shared" si="246"/>
        <v>7</v>
      </c>
      <c r="K1705" s="42">
        <f t="shared" si="246"/>
        <v>71</v>
      </c>
      <c r="L1705" s="42">
        <f t="shared" si="246"/>
        <v>0</v>
      </c>
      <c r="M1705" s="42">
        <f t="shared" si="246"/>
        <v>0</v>
      </c>
      <c r="N1705" s="42">
        <f t="shared" si="246"/>
        <v>0</v>
      </c>
      <c r="O1705" s="42">
        <f t="shared" si="246"/>
        <v>0</v>
      </c>
      <c r="P1705" s="42">
        <f t="shared" si="246"/>
        <v>0</v>
      </c>
      <c r="Q1705" s="42">
        <f t="shared" si="246"/>
        <v>1</v>
      </c>
      <c r="R1705" s="42">
        <f>SUM(R1689+R1704)</f>
        <v>0</v>
      </c>
      <c r="S1705" s="43">
        <f t="shared" si="246"/>
        <v>11</v>
      </c>
      <c r="T1705" s="43">
        <f t="shared" si="246"/>
        <v>2</v>
      </c>
      <c r="U1705" s="42">
        <f t="shared" si="246"/>
        <v>102</v>
      </c>
    </row>
    <row r="1706" spans="1:21" s="71" customFormat="1" ht="19.5" customHeight="1" x14ac:dyDescent="0.45">
      <c r="A1706" s="80"/>
      <c r="B1706" s="50"/>
      <c r="C1706" s="49"/>
      <c r="D1706" s="49"/>
      <c r="E1706" s="49"/>
      <c r="F1706" s="49"/>
      <c r="G1706" s="49"/>
      <c r="H1706" s="49"/>
      <c r="I1706" s="49"/>
      <c r="J1706" s="49"/>
      <c r="K1706" s="49"/>
      <c r="L1706" s="49"/>
      <c r="M1706" s="49"/>
      <c r="N1706" s="49"/>
      <c r="O1706" s="49"/>
      <c r="P1706" s="49"/>
      <c r="Q1706" s="49"/>
      <c r="R1706" s="49"/>
      <c r="S1706" s="51"/>
      <c r="T1706" s="51"/>
      <c r="U1706" s="49"/>
    </row>
    <row r="1707" spans="1:21" s="71" customFormat="1" ht="19.5" customHeight="1" x14ac:dyDescent="0.45">
      <c r="A1707" s="168"/>
      <c r="B1707" s="46"/>
      <c r="C1707" s="45"/>
      <c r="D1707" s="45"/>
      <c r="E1707" s="45"/>
      <c r="F1707" s="45"/>
      <c r="G1707" s="45"/>
      <c r="H1707" s="45"/>
      <c r="I1707" s="45"/>
      <c r="J1707" s="45"/>
      <c r="K1707" s="45"/>
      <c r="L1707" s="45"/>
      <c r="M1707" s="45"/>
      <c r="N1707" s="45"/>
      <c r="O1707" s="45"/>
      <c r="P1707" s="45"/>
      <c r="Q1707" s="45"/>
      <c r="R1707" s="45"/>
      <c r="S1707" s="47"/>
      <c r="T1707" s="47"/>
      <c r="U1707" s="45"/>
    </row>
    <row r="1708" spans="1:21" s="71" customFormat="1" ht="19.5" customHeight="1" x14ac:dyDescent="0.45">
      <c r="A1708" s="168"/>
      <c r="B1708" s="46"/>
      <c r="C1708" s="45"/>
      <c r="D1708" s="45"/>
      <c r="E1708" s="45"/>
      <c r="F1708" s="45"/>
      <c r="G1708" s="45"/>
      <c r="H1708" s="45"/>
      <c r="I1708" s="45"/>
      <c r="J1708" s="45"/>
      <c r="K1708" s="45"/>
      <c r="L1708" s="45"/>
      <c r="M1708" s="45"/>
      <c r="N1708" s="45"/>
      <c r="O1708" s="45"/>
      <c r="P1708" s="45"/>
      <c r="Q1708" s="45"/>
      <c r="R1708" s="45"/>
      <c r="S1708" s="47"/>
      <c r="T1708" s="47"/>
      <c r="U1708" s="45"/>
    </row>
    <row r="1709" spans="1:21" s="71" customFormat="1" ht="19.5" customHeight="1" x14ac:dyDescent="0.45">
      <c r="A1709" s="168"/>
      <c r="B1709" s="46"/>
      <c r="C1709" s="45"/>
      <c r="D1709" s="45"/>
      <c r="E1709" s="45"/>
      <c r="F1709" s="45"/>
      <c r="G1709" s="45"/>
      <c r="H1709" s="45"/>
      <c r="I1709" s="45"/>
      <c r="J1709" s="45"/>
      <c r="K1709" s="45"/>
      <c r="L1709" s="45"/>
      <c r="M1709" s="45"/>
      <c r="N1709" s="45"/>
      <c r="O1709" s="45"/>
      <c r="P1709" s="45"/>
      <c r="Q1709" s="45"/>
      <c r="R1709" s="45"/>
      <c r="S1709" s="47"/>
      <c r="T1709" s="47"/>
      <c r="U1709" s="45"/>
    </row>
    <row r="1710" spans="1:21" s="71" customFormat="1" ht="19.5" customHeight="1" x14ac:dyDescent="0.45">
      <c r="A1710" s="168"/>
      <c r="B1710" s="46"/>
      <c r="C1710" s="45"/>
      <c r="D1710" s="45"/>
      <c r="E1710" s="45"/>
      <c r="F1710" s="45"/>
      <c r="G1710" s="45"/>
      <c r="H1710" s="45"/>
      <c r="I1710" s="45"/>
      <c r="J1710" s="45"/>
      <c r="K1710" s="45"/>
      <c r="L1710" s="45"/>
      <c r="M1710" s="45"/>
      <c r="N1710" s="45"/>
      <c r="O1710" s="45"/>
      <c r="P1710" s="45"/>
      <c r="Q1710" s="45"/>
      <c r="R1710" s="45"/>
      <c r="S1710" s="47"/>
      <c r="T1710" s="47"/>
      <c r="U1710" s="45"/>
    </row>
    <row r="1711" spans="1:21" s="71" customFormat="1" ht="19.5" customHeight="1" x14ac:dyDescent="0.45">
      <c r="A1711" s="168"/>
      <c r="B1711" s="46"/>
      <c r="C1711" s="45"/>
      <c r="D1711" s="45"/>
      <c r="E1711" s="45"/>
      <c r="F1711" s="45"/>
      <c r="G1711" s="45"/>
      <c r="H1711" s="45"/>
      <c r="I1711" s="45"/>
      <c r="J1711" s="45"/>
      <c r="K1711" s="45"/>
      <c r="L1711" s="45"/>
      <c r="M1711" s="45"/>
      <c r="N1711" s="45"/>
      <c r="O1711" s="45"/>
      <c r="P1711" s="45"/>
      <c r="Q1711" s="45"/>
      <c r="R1711" s="45"/>
      <c r="S1711" s="47"/>
      <c r="T1711" s="47"/>
      <c r="U1711" s="45"/>
    </row>
    <row r="1712" spans="1:21" s="71" customFormat="1" ht="19.5" customHeight="1" x14ac:dyDescent="0.45">
      <c r="A1712" s="30"/>
      <c r="B1712" s="41"/>
      <c r="C1712" s="28"/>
      <c r="D1712" s="28"/>
      <c r="E1712" s="28"/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  <c r="R1712" s="28"/>
      <c r="S1712" s="33"/>
      <c r="T1712" s="33"/>
      <c r="U1712" s="28"/>
    </row>
    <row r="1713" spans="1:21" s="71" customFormat="1" ht="19.5" customHeight="1" x14ac:dyDescent="0.45">
      <c r="A1713" s="30">
        <v>66</v>
      </c>
      <c r="B1713" s="31" t="s">
        <v>326</v>
      </c>
      <c r="C1713" s="28">
        <v>1</v>
      </c>
      <c r="D1713" s="32"/>
      <c r="E1713" s="32"/>
      <c r="F1713" s="32"/>
      <c r="G1713" s="32"/>
      <c r="H1713" s="32"/>
      <c r="I1713" s="32"/>
      <c r="J1713" s="32">
        <v>4</v>
      </c>
      <c r="K1713" s="32">
        <v>18</v>
      </c>
      <c r="L1713" s="32"/>
      <c r="M1713" s="32"/>
      <c r="N1713" s="32"/>
      <c r="O1713" s="32"/>
      <c r="P1713" s="32"/>
      <c r="Q1713" s="32">
        <v>1</v>
      </c>
      <c r="R1713" s="32"/>
      <c r="S1713" s="55">
        <v>2</v>
      </c>
      <c r="T1713" s="33">
        <v>1</v>
      </c>
      <c r="U1713" s="28">
        <f t="shared" ref="U1713:U1723" si="247">SUM(C1713:T1713)</f>
        <v>27</v>
      </c>
    </row>
    <row r="1714" spans="1:21" s="71" customFormat="1" ht="19.5" customHeight="1" x14ac:dyDescent="0.45">
      <c r="A1714" s="30"/>
      <c r="B1714" s="34" t="s">
        <v>325</v>
      </c>
      <c r="C1714" s="36"/>
      <c r="D1714" s="35"/>
      <c r="E1714" s="35">
        <v>1</v>
      </c>
      <c r="F1714" s="35"/>
      <c r="G1714" s="35"/>
      <c r="H1714" s="35"/>
      <c r="I1714" s="35"/>
      <c r="J1714" s="35">
        <v>1</v>
      </c>
      <c r="K1714" s="35">
        <v>7</v>
      </c>
      <c r="L1714" s="35"/>
      <c r="M1714" s="35"/>
      <c r="N1714" s="35"/>
      <c r="O1714" s="35"/>
      <c r="P1714" s="35"/>
      <c r="Q1714" s="35"/>
      <c r="R1714" s="35"/>
      <c r="S1714" s="52"/>
      <c r="T1714" s="37"/>
      <c r="U1714" s="36">
        <f t="shared" si="247"/>
        <v>9</v>
      </c>
    </row>
    <row r="1715" spans="1:21" s="71" customFormat="1" ht="19.5" customHeight="1" x14ac:dyDescent="0.45">
      <c r="A1715" s="30"/>
      <c r="B1715" s="34" t="s">
        <v>324</v>
      </c>
      <c r="C1715" s="36"/>
      <c r="D1715" s="35"/>
      <c r="E1715" s="35">
        <v>1</v>
      </c>
      <c r="F1715" s="35"/>
      <c r="G1715" s="35"/>
      <c r="H1715" s="35"/>
      <c r="I1715" s="35"/>
      <c r="J1715" s="35">
        <v>1</v>
      </c>
      <c r="K1715" s="35">
        <v>3</v>
      </c>
      <c r="L1715" s="35"/>
      <c r="M1715" s="35"/>
      <c r="N1715" s="35"/>
      <c r="O1715" s="35"/>
      <c r="P1715" s="35"/>
      <c r="Q1715" s="35"/>
      <c r="R1715" s="35"/>
      <c r="S1715" s="52"/>
      <c r="T1715" s="37"/>
      <c r="U1715" s="36">
        <f t="shared" si="247"/>
        <v>5</v>
      </c>
    </row>
    <row r="1716" spans="1:21" s="71" customFormat="1" ht="19.5" customHeight="1" x14ac:dyDescent="0.45">
      <c r="A1716" s="30"/>
      <c r="B1716" s="34" t="s">
        <v>323</v>
      </c>
      <c r="C1716" s="36"/>
      <c r="D1716" s="35"/>
      <c r="E1716" s="35">
        <v>1</v>
      </c>
      <c r="F1716" s="35"/>
      <c r="G1716" s="35"/>
      <c r="H1716" s="35"/>
      <c r="I1716" s="35"/>
      <c r="J1716" s="35">
        <v>1</v>
      </c>
      <c r="K1716" s="35">
        <v>6</v>
      </c>
      <c r="L1716" s="35"/>
      <c r="M1716" s="35"/>
      <c r="N1716" s="35"/>
      <c r="O1716" s="35"/>
      <c r="P1716" s="35"/>
      <c r="Q1716" s="35"/>
      <c r="R1716" s="35"/>
      <c r="S1716" s="52">
        <v>1</v>
      </c>
      <c r="T1716" s="37"/>
      <c r="U1716" s="36">
        <f t="shared" si="247"/>
        <v>9</v>
      </c>
    </row>
    <row r="1717" spans="1:21" s="71" customFormat="1" ht="19.5" customHeight="1" x14ac:dyDescent="0.45">
      <c r="A1717" s="30"/>
      <c r="B1717" s="34" t="s">
        <v>322</v>
      </c>
      <c r="C1717" s="36"/>
      <c r="D1717" s="35"/>
      <c r="E1717" s="35"/>
      <c r="F1717" s="35"/>
      <c r="G1717" s="35"/>
      <c r="H1717" s="35">
        <v>1</v>
      </c>
      <c r="I1717" s="35"/>
      <c r="J1717" s="35"/>
      <c r="K1717" s="35">
        <v>3</v>
      </c>
      <c r="L1717" s="35"/>
      <c r="M1717" s="35">
        <v>1</v>
      </c>
      <c r="N1717" s="35"/>
      <c r="O1717" s="35"/>
      <c r="P1717" s="35"/>
      <c r="Q1717" s="35"/>
      <c r="R1717" s="35"/>
      <c r="S1717" s="52">
        <v>1</v>
      </c>
      <c r="T1717" s="37"/>
      <c r="U1717" s="36">
        <f t="shared" si="247"/>
        <v>6</v>
      </c>
    </row>
    <row r="1718" spans="1:21" s="71" customFormat="1" ht="19.5" customHeight="1" x14ac:dyDescent="0.45">
      <c r="A1718" s="30"/>
      <c r="B1718" s="34" t="s">
        <v>321</v>
      </c>
      <c r="C1718" s="36"/>
      <c r="D1718" s="35"/>
      <c r="E1718" s="35">
        <v>1</v>
      </c>
      <c r="F1718" s="35"/>
      <c r="G1718" s="35"/>
      <c r="H1718" s="35"/>
      <c r="I1718" s="35"/>
      <c r="J1718" s="35">
        <v>1</v>
      </c>
      <c r="K1718" s="35">
        <v>3</v>
      </c>
      <c r="L1718" s="35"/>
      <c r="M1718" s="36"/>
      <c r="N1718" s="35"/>
      <c r="O1718" s="35"/>
      <c r="P1718" s="35"/>
      <c r="Q1718" s="35"/>
      <c r="R1718" s="35"/>
      <c r="S1718" s="52">
        <v>1</v>
      </c>
      <c r="T1718" s="37"/>
      <c r="U1718" s="36">
        <f t="shared" si="247"/>
        <v>6</v>
      </c>
    </row>
    <row r="1719" spans="1:21" s="71" customFormat="1" ht="19.5" customHeight="1" x14ac:dyDescent="0.45">
      <c r="A1719" s="30"/>
      <c r="B1719" s="34" t="s">
        <v>320</v>
      </c>
      <c r="C1719" s="36"/>
      <c r="D1719" s="35"/>
      <c r="E1719" s="35">
        <v>1</v>
      </c>
      <c r="F1719" s="35"/>
      <c r="G1719" s="35"/>
      <c r="H1719" s="35"/>
      <c r="I1719" s="35"/>
      <c r="J1719" s="35"/>
      <c r="K1719" s="35">
        <v>5</v>
      </c>
      <c r="L1719" s="35"/>
      <c r="M1719" s="35">
        <v>0</v>
      </c>
      <c r="N1719" s="35"/>
      <c r="O1719" s="35"/>
      <c r="P1719" s="35"/>
      <c r="Q1719" s="35"/>
      <c r="R1719" s="35"/>
      <c r="S1719" s="52">
        <v>1</v>
      </c>
      <c r="T1719" s="37"/>
      <c r="U1719" s="36">
        <f t="shared" si="247"/>
        <v>7</v>
      </c>
    </row>
    <row r="1720" spans="1:21" s="71" customFormat="1" ht="19.5" customHeight="1" x14ac:dyDescent="0.45">
      <c r="A1720" s="30"/>
      <c r="B1720" s="34" t="s">
        <v>319</v>
      </c>
      <c r="C1720" s="36"/>
      <c r="D1720" s="35"/>
      <c r="E1720" s="35">
        <v>1</v>
      </c>
      <c r="F1720" s="35"/>
      <c r="G1720" s="35"/>
      <c r="H1720" s="35"/>
      <c r="I1720" s="35"/>
      <c r="J1720" s="35">
        <v>1</v>
      </c>
      <c r="K1720" s="35">
        <v>4</v>
      </c>
      <c r="L1720" s="35"/>
      <c r="M1720" s="35"/>
      <c r="N1720" s="35"/>
      <c r="O1720" s="35"/>
      <c r="P1720" s="35"/>
      <c r="Q1720" s="35"/>
      <c r="R1720" s="35"/>
      <c r="S1720" s="52">
        <v>1</v>
      </c>
      <c r="T1720" s="37"/>
      <c r="U1720" s="36">
        <f t="shared" si="247"/>
        <v>7</v>
      </c>
    </row>
    <row r="1721" spans="1:21" s="71" customFormat="1" ht="19.5" customHeight="1" x14ac:dyDescent="0.45">
      <c r="A1721" s="30"/>
      <c r="B1721" s="34" t="s">
        <v>318</v>
      </c>
      <c r="C1721" s="36"/>
      <c r="D1721" s="35"/>
      <c r="E1721" s="35">
        <v>1</v>
      </c>
      <c r="F1721" s="35"/>
      <c r="G1721" s="35"/>
      <c r="H1721" s="35"/>
      <c r="I1721" s="35"/>
      <c r="J1721" s="35">
        <v>1</v>
      </c>
      <c r="K1721" s="35">
        <v>5</v>
      </c>
      <c r="L1721" s="35"/>
      <c r="M1721" s="35"/>
      <c r="N1721" s="35"/>
      <c r="O1721" s="35"/>
      <c r="P1721" s="35"/>
      <c r="Q1721" s="35"/>
      <c r="R1721" s="35"/>
      <c r="S1721" s="52">
        <v>1</v>
      </c>
      <c r="T1721" s="37"/>
      <c r="U1721" s="36">
        <f t="shared" si="247"/>
        <v>8</v>
      </c>
    </row>
    <row r="1722" spans="1:21" s="71" customFormat="1" ht="19.5" customHeight="1" x14ac:dyDescent="0.45">
      <c r="A1722" s="30"/>
      <c r="B1722" s="34" t="s">
        <v>317</v>
      </c>
      <c r="C1722" s="36"/>
      <c r="D1722" s="35"/>
      <c r="E1722" s="35">
        <v>1</v>
      </c>
      <c r="F1722" s="35"/>
      <c r="G1722" s="35"/>
      <c r="H1722" s="35"/>
      <c r="I1722" s="35"/>
      <c r="J1722" s="35">
        <v>1</v>
      </c>
      <c r="K1722" s="35">
        <v>5</v>
      </c>
      <c r="L1722" s="35"/>
      <c r="M1722" s="35"/>
      <c r="N1722" s="35"/>
      <c r="O1722" s="35"/>
      <c r="P1722" s="35"/>
      <c r="Q1722" s="35"/>
      <c r="R1722" s="35"/>
      <c r="S1722" s="52"/>
      <c r="T1722" s="37"/>
      <c r="U1722" s="36">
        <f t="shared" si="247"/>
        <v>7</v>
      </c>
    </row>
    <row r="1723" spans="1:21" s="71" customFormat="1" ht="19.5" customHeight="1" x14ac:dyDescent="0.45">
      <c r="A1723" s="30"/>
      <c r="B1723" s="34" t="s">
        <v>316</v>
      </c>
      <c r="C1723" s="36"/>
      <c r="D1723" s="35"/>
      <c r="E1723" s="35">
        <v>1</v>
      </c>
      <c r="F1723" s="35"/>
      <c r="G1723" s="35"/>
      <c r="H1723" s="35"/>
      <c r="I1723" s="35"/>
      <c r="J1723" s="35"/>
      <c r="K1723" s="35">
        <v>3</v>
      </c>
      <c r="L1723" s="35"/>
      <c r="M1723" s="35"/>
      <c r="N1723" s="35"/>
      <c r="O1723" s="35"/>
      <c r="P1723" s="35"/>
      <c r="Q1723" s="35"/>
      <c r="R1723" s="35"/>
      <c r="S1723" s="52">
        <v>1</v>
      </c>
      <c r="T1723" s="37"/>
      <c r="U1723" s="36">
        <f t="shared" si="247"/>
        <v>5</v>
      </c>
    </row>
    <row r="1724" spans="1:21" s="71" customFormat="1" ht="19.5" customHeight="1" x14ac:dyDescent="0.45">
      <c r="A1724" s="30"/>
      <c r="B1724" s="41"/>
      <c r="C1724" s="28"/>
      <c r="D1724" s="32"/>
      <c r="E1724" s="32"/>
      <c r="F1724" s="32"/>
      <c r="G1724" s="32"/>
      <c r="H1724" s="32"/>
      <c r="I1724" s="32"/>
      <c r="J1724" s="32"/>
      <c r="K1724" s="32"/>
      <c r="L1724" s="32"/>
      <c r="M1724" s="32"/>
      <c r="N1724" s="32"/>
      <c r="O1724" s="32"/>
      <c r="P1724" s="32"/>
      <c r="Q1724" s="32"/>
      <c r="R1724" s="32"/>
      <c r="S1724" s="55"/>
      <c r="T1724" s="33"/>
      <c r="U1724" s="28"/>
    </row>
    <row r="1725" spans="1:21" s="71" customFormat="1" ht="19.5" customHeight="1" x14ac:dyDescent="0.45">
      <c r="A1725" s="30"/>
      <c r="B1725" s="41"/>
      <c r="C1725" s="28"/>
      <c r="D1725" s="32"/>
      <c r="E1725" s="32"/>
      <c r="F1725" s="32"/>
      <c r="G1725" s="32"/>
      <c r="H1725" s="32"/>
      <c r="I1725" s="32"/>
      <c r="J1725" s="32"/>
      <c r="K1725" s="32"/>
      <c r="L1725" s="32"/>
      <c r="M1725" s="32"/>
      <c r="N1725" s="32"/>
      <c r="O1725" s="32"/>
      <c r="P1725" s="32"/>
      <c r="Q1725" s="32"/>
      <c r="R1725" s="32"/>
      <c r="S1725" s="55"/>
      <c r="T1725" s="33"/>
      <c r="U1725" s="28"/>
    </row>
    <row r="1726" spans="1:21" s="71" customFormat="1" ht="19.5" customHeight="1" x14ac:dyDescent="0.45">
      <c r="A1726" s="30"/>
      <c r="B1726" s="41"/>
      <c r="C1726" s="28"/>
      <c r="D1726" s="28"/>
      <c r="E1726" s="28"/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  <c r="R1726" s="28"/>
      <c r="S1726" s="33"/>
      <c r="T1726" s="33"/>
      <c r="U1726" s="28"/>
    </row>
    <row r="1727" spans="1:21" s="71" customFormat="1" ht="19.5" customHeight="1" x14ac:dyDescent="0.45">
      <c r="A1727" s="30"/>
      <c r="B1727" s="41"/>
      <c r="C1727" s="28"/>
      <c r="D1727" s="28"/>
      <c r="E1727" s="28"/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  <c r="R1727" s="28"/>
      <c r="S1727" s="33"/>
      <c r="T1727" s="33"/>
      <c r="U1727" s="28"/>
    </row>
    <row r="1728" spans="1:21" s="71" customFormat="1" ht="19.5" customHeight="1" x14ac:dyDescent="0.45">
      <c r="A1728" s="30"/>
      <c r="B1728" s="41" t="s">
        <v>315</v>
      </c>
      <c r="C1728" s="26">
        <f t="shared" ref="C1728:I1728" si="248">SUM(C1714:C1723)</f>
        <v>0</v>
      </c>
      <c r="D1728" s="26">
        <f t="shared" si="248"/>
        <v>0</v>
      </c>
      <c r="E1728" s="26">
        <f t="shared" si="248"/>
        <v>9</v>
      </c>
      <c r="F1728" s="26">
        <f t="shared" si="248"/>
        <v>0</v>
      </c>
      <c r="G1728" s="26">
        <f>SUM(G1714:G1723)</f>
        <v>0</v>
      </c>
      <c r="H1728" s="26">
        <f t="shared" si="248"/>
        <v>1</v>
      </c>
      <c r="I1728" s="26">
        <f t="shared" si="248"/>
        <v>0</v>
      </c>
      <c r="J1728" s="26">
        <f>SUM(J1714:J1723)</f>
        <v>7</v>
      </c>
      <c r="K1728" s="26">
        <f t="shared" ref="K1728:U1728" si="249">SUM(K1714:K1723)</f>
        <v>44</v>
      </c>
      <c r="L1728" s="26">
        <f t="shared" si="249"/>
        <v>0</v>
      </c>
      <c r="M1728" s="26">
        <f t="shared" si="249"/>
        <v>1</v>
      </c>
      <c r="N1728" s="26">
        <f t="shared" si="249"/>
        <v>0</v>
      </c>
      <c r="O1728" s="26">
        <f t="shared" si="249"/>
        <v>0</v>
      </c>
      <c r="P1728" s="26">
        <f t="shared" si="249"/>
        <v>0</v>
      </c>
      <c r="Q1728" s="26">
        <f t="shared" si="249"/>
        <v>0</v>
      </c>
      <c r="R1728" s="26">
        <f>SUM(R1714:R1723)</f>
        <v>0</v>
      </c>
      <c r="S1728" s="29">
        <f t="shared" si="249"/>
        <v>7</v>
      </c>
      <c r="T1728" s="29">
        <f t="shared" si="249"/>
        <v>0</v>
      </c>
      <c r="U1728" s="26">
        <f t="shared" si="249"/>
        <v>69</v>
      </c>
    </row>
    <row r="1729" spans="1:21" s="71" customFormat="1" ht="19.5" customHeight="1" x14ac:dyDescent="0.45">
      <c r="A1729" s="70"/>
      <c r="B1729" s="44" t="s">
        <v>169</v>
      </c>
      <c r="C1729" s="42">
        <f t="shared" ref="C1729:U1729" si="250">SUM(C1713+C1728)</f>
        <v>1</v>
      </c>
      <c r="D1729" s="42">
        <f t="shared" si="250"/>
        <v>0</v>
      </c>
      <c r="E1729" s="42">
        <f t="shared" si="250"/>
        <v>9</v>
      </c>
      <c r="F1729" s="42">
        <f t="shared" si="250"/>
        <v>0</v>
      </c>
      <c r="G1729" s="42">
        <f>SUM(G1713+G1728)</f>
        <v>0</v>
      </c>
      <c r="H1729" s="42">
        <f t="shared" si="250"/>
        <v>1</v>
      </c>
      <c r="I1729" s="42">
        <f t="shared" si="250"/>
        <v>0</v>
      </c>
      <c r="J1729" s="42">
        <f t="shared" si="250"/>
        <v>11</v>
      </c>
      <c r="K1729" s="42">
        <f t="shared" si="250"/>
        <v>62</v>
      </c>
      <c r="L1729" s="42">
        <f t="shared" si="250"/>
        <v>0</v>
      </c>
      <c r="M1729" s="42">
        <f t="shared" si="250"/>
        <v>1</v>
      </c>
      <c r="N1729" s="42">
        <f t="shared" si="250"/>
        <v>0</v>
      </c>
      <c r="O1729" s="42">
        <f t="shared" si="250"/>
        <v>0</v>
      </c>
      <c r="P1729" s="42">
        <f t="shared" si="250"/>
        <v>0</v>
      </c>
      <c r="Q1729" s="42">
        <f t="shared" si="250"/>
        <v>1</v>
      </c>
      <c r="R1729" s="42">
        <f>SUM(R1713+R1728)</f>
        <v>0</v>
      </c>
      <c r="S1729" s="43">
        <f t="shared" si="250"/>
        <v>9</v>
      </c>
      <c r="T1729" s="43">
        <f t="shared" si="250"/>
        <v>1</v>
      </c>
      <c r="U1729" s="42">
        <f t="shared" si="250"/>
        <v>96</v>
      </c>
    </row>
    <row r="1730" spans="1:21" s="71" customFormat="1" ht="19.5" customHeight="1" x14ac:dyDescent="0.45">
      <c r="A1730" s="80"/>
      <c r="B1730" s="50"/>
      <c r="C1730" s="49"/>
      <c r="D1730" s="49"/>
      <c r="E1730" s="49"/>
      <c r="F1730" s="49"/>
      <c r="G1730" s="49"/>
      <c r="H1730" s="49"/>
      <c r="I1730" s="49"/>
      <c r="J1730" s="49"/>
      <c r="K1730" s="49"/>
      <c r="L1730" s="49"/>
      <c r="M1730" s="49"/>
      <c r="N1730" s="49"/>
      <c r="O1730" s="49"/>
      <c r="P1730" s="49"/>
      <c r="Q1730" s="49"/>
      <c r="R1730" s="49"/>
      <c r="S1730" s="51"/>
      <c r="T1730" s="51"/>
      <c r="U1730" s="49"/>
    </row>
    <row r="1731" spans="1:21" s="71" customFormat="1" ht="19.5" customHeight="1" x14ac:dyDescent="0.45">
      <c r="A1731" s="168"/>
      <c r="B1731" s="46"/>
      <c r="C1731" s="45"/>
      <c r="D1731" s="45"/>
      <c r="E1731" s="45"/>
      <c r="F1731" s="45"/>
      <c r="G1731" s="45"/>
      <c r="H1731" s="45"/>
      <c r="I1731" s="45"/>
      <c r="J1731" s="45"/>
      <c r="K1731" s="45"/>
      <c r="L1731" s="45"/>
      <c r="M1731" s="45"/>
      <c r="N1731" s="45"/>
      <c r="O1731" s="45"/>
      <c r="P1731" s="45"/>
      <c r="Q1731" s="45"/>
      <c r="R1731" s="45"/>
      <c r="S1731" s="47"/>
      <c r="T1731" s="47"/>
      <c r="U1731" s="45"/>
    </row>
    <row r="1732" spans="1:21" s="71" customFormat="1" ht="19.5" customHeight="1" x14ac:dyDescent="0.45">
      <c r="A1732" s="168"/>
      <c r="B1732" s="46"/>
      <c r="C1732" s="45"/>
      <c r="D1732" s="45"/>
      <c r="E1732" s="45"/>
      <c r="F1732" s="45"/>
      <c r="G1732" s="45"/>
      <c r="H1732" s="45"/>
      <c r="I1732" s="45"/>
      <c r="J1732" s="45"/>
      <c r="K1732" s="45"/>
      <c r="L1732" s="45"/>
      <c r="M1732" s="45"/>
      <c r="N1732" s="45"/>
      <c r="O1732" s="45"/>
      <c r="P1732" s="45"/>
      <c r="Q1732" s="45"/>
      <c r="R1732" s="45"/>
      <c r="S1732" s="47"/>
      <c r="T1732" s="47"/>
      <c r="U1732" s="45"/>
    </row>
    <row r="1733" spans="1:21" s="71" customFormat="1" ht="19.5" customHeight="1" x14ac:dyDescent="0.45">
      <c r="A1733" s="168"/>
      <c r="B1733" s="46"/>
      <c r="C1733" s="45"/>
      <c r="D1733" s="45"/>
      <c r="E1733" s="45"/>
      <c r="F1733" s="45"/>
      <c r="G1733" s="45"/>
      <c r="H1733" s="45"/>
      <c r="I1733" s="45"/>
      <c r="J1733" s="45"/>
      <c r="K1733" s="45"/>
      <c r="L1733" s="45"/>
      <c r="M1733" s="45"/>
      <c r="N1733" s="45"/>
      <c r="O1733" s="45"/>
      <c r="P1733" s="45"/>
      <c r="Q1733" s="45"/>
      <c r="R1733" s="45"/>
      <c r="S1733" s="47"/>
      <c r="T1733" s="47"/>
      <c r="U1733" s="45"/>
    </row>
    <row r="1734" spans="1:21" s="71" customFormat="1" ht="19.5" customHeight="1" x14ac:dyDescent="0.45">
      <c r="A1734" s="168"/>
      <c r="B1734" s="46"/>
      <c r="C1734" s="45"/>
      <c r="D1734" s="45"/>
      <c r="E1734" s="45"/>
      <c r="F1734" s="45"/>
      <c r="G1734" s="45"/>
      <c r="H1734" s="45"/>
      <c r="I1734" s="45"/>
      <c r="J1734" s="45"/>
      <c r="K1734" s="45"/>
      <c r="L1734" s="45"/>
      <c r="M1734" s="45"/>
      <c r="N1734" s="45"/>
      <c r="O1734" s="45"/>
      <c r="P1734" s="45"/>
      <c r="Q1734" s="45"/>
      <c r="R1734" s="45"/>
      <c r="S1734" s="47"/>
      <c r="T1734" s="47"/>
      <c r="U1734" s="45"/>
    </row>
    <row r="1735" spans="1:21" s="71" customFormat="1" ht="19.5" customHeight="1" x14ac:dyDescent="0.45">
      <c r="A1735" s="168"/>
      <c r="B1735" s="46"/>
      <c r="C1735" s="45"/>
      <c r="D1735" s="45"/>
      <c r="E1735" s="45"/>
      <c r="F1735" s="45"/>
      <c r="G1735" s="45"/>
      <c r="H1735" s="45"/>
      <c r="I1735" s="45"/>
      <c r="J1735" s="45"/>
      <c r="K1735" s="45"/>
      <c r="L1735" s="45"/>
      <c r="M1735" s="45"/>
      <c r="N1735" s="45"/>
      <c r="O1735" s="45"/>
      <c r="P1735" s="45"/>
      <c r="Q1735" s="45"/>
      <c r="R1735" s="45"/>
      <c r="S1735" s="47"/>
      <c r="T1735" s="47"/>
      <c r="U1735" s="45"/>
    </row>
    <row r="1736" spans="1:21" s="71" customFormat="1" ht="19.5" customHeight="1" x14ac:dyDescent="0.45">
      <c r="A1736" s="30"/>
      <c r="B1736" s="41"/>
      <c r="C1736" s="28"/>
      <c r="D1736" s="28"/>
      <c r="E1736" s="28"/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  <c r="R1736" s="28"/>
      <c r="S1736" s="33"/>
      <c r="T1736" s="33"/>
      <c r="U1736" s="28"/>
    </row>
    <row r="1737" spans="1:21" s="71" customFormat="1" ht="19.5" customHeight="1" x14ac:dyDescent="0.45">
      <c r="A1737" s="30">
        <v>67</v>
      </c>
      <c r="B1737" s="31" t="s">
        <v>314</v>
      </c>
      <c r="C1737" s="28">
        <v>1</v>
      </c>
      <c r="D1737" s="28"/>
      <c r="E1737" s="32"/>
      <c r="F1737" s="32"/>
      <c r="G1737" s="32"/>
      <c r="H1737" s="32"/>
      <c r="I1737" s="32"/>
      <c r="J1737" s="32">
        <v>4</v>
      </c>
      <c r="K1737" s="32">
        <v>18</v>
      </c>
      <c r="L1737" s="32"/>
      <c r="M1737" s="32"/>
      <c r="N1737" s="32"/>
      <c r="O1737" s="32"/>
      <c r="P1737" s="32">
        <v>1</v>
      </c>
      <c r="Q1737" s="32"/>
      <c r="R1737" s="32"/>
      <c r="S1737" s="55">
        <v>2</v>
      </c>
      <c r="T1737" s="33">
        <v>2</v>
      </c>
      <c r="U1737" s="28">
        <f t="shared" ref="U1737:U1756" si="251">SUM(C1737:T1737)</f>
        <v>28</v>
      </c>
    </row>
    <row r="1738" spans="1:21" s="71" customFormat="1" ht="19.5" customHeight="1" x14ac:dyDescent="0.45">
      <c r="A1738" s="30"/>
      <c r="B1738" s="34" t="s">
        <v>313</v>
      </c>
      <c r="C1738" s="36"/>
      <c r="D1738" s="36"/>
      <c r="E1738" s="35">
        <v>1</v>
      </c>
      <c r="F1738" s="35"/>
      <c r="G1738" s="35"/>
      <c r="H1738" s="35"/>
      <c r="I1738" s="35"/>
      <c r="J1738" s="35"/>
      <c r="K1738" s="35">
        <v>5</v>
      </c>
      <c r="L1738" s="35"/>
      <c r="M1738" s="35"/>
      <c r="N1738" s="35"/>
      <c r="O1738" s="35"/>
      <c r="P1738" s="35"/>
      <c r="Q1738" s="35"/>
      <c r="R1738" s="35"/>
      <c r="S1738" s="52">
        <v>1</v>
      </c>
      <c r="T1738" s="37"/>
      <c r="U1738" s="36">
        <f t="shared" si="251"/>
        <v>7</v>
      </c>
    </row>
    <row r="1739" spans="1:21" s="71" customFormat="1" ht="19.5" customHeight="1" x14ac:dyDescent="0.45">
      <c r="A1739" s="30"/>
      <c r="B1739" s="34" t="s">
        <v>312</v>
      </c>
      <c r="C1739" s="36"/>
      <c r="D1739" s="36"/>
      <c r="E1739" s="35">
        <v>1</v>
      </c>
      <c r="F1739" s="35"/>
      <c r="G1739" s="35"/>
      <c r="H1739" s="35"/>
      <c r="I1739" s="35"/>
      <c r="J1739" s="35">
        <v>1</v>
      </c>
      <c r="K1739" s="35">
        <v>4</v>
      </c>
      <c r="L1739" s="35"/>
      <c r="M1739" s="35"/>
      <c r="N1739" s="35"/>
      <c r="O1739" s="35"/>
      <c r="P1739" s="35"/>
      <c r="Q1739" s="35"/>
      <c r="R1739" s="35"/>
      <c r="S1739" s="52">
        <v>1</v>
      </c>
      <c r="T1739" s="37"/>
      <c r="U1739" s="36">
        <f t="shared" si="251"/>
        <v>7</v>
      </c>
    </row>
    <row r="1740" spans="1:21" s="71" customFormat="1" ht="19.5" customHeight="1" x14ac:dyDescent="0.45">
      <c r="A1740" s="30"/>
      <c r="B1740" s="34" t="s">
        <v>311</v>
      </c>
      <c r="C1740" s="36"/>
      <c r="D1740" s="36"/>
      <c r="E1740" s="35">
        <v>1</v>
      </c>
      <c r="F1740" s="35"/>
      <c r="G1740" s="35"/>
      <c r="H1740" s="35"/>
      <c r="I1740" s="35"/>
      <c r="J1740" s="35">
        <v>1</v>
      </c>
      <c r="K1740" s="35">
        <v>3</v>
      </c>
      <c r="L1740" s="35"/>
      <c r="M1740" s="35"/>
      <c r="N1740" s="35"/>
      <c r="O1740" s="35"/>
      <c r="P1740" s="35"/>
      <c r="Q1740" s="35"/>
      <c r="R1740" s="35"/>
      <c r="S1740" s="52">
        <v>1</v>
      </c>
      <c r="T1740" s="37"/>
      <c r="U1740" s="36">
        <f t="shared" si="251"/>
        <v>6</v>
      </c>
    </row>
    <row r="1741" spans="1:21" s="71" customFormat="1" ht="19.5" customHeight="1" x14ac:dyDescent="0.45">
      <c r="A1741" s="30"/>
      <c r="B1741" s="34" t="s">
        <v>310</v>
      </c>
      <c r="C1741" s="36"/>
      <c r="D1741" s="36"/>
      <c r="E1741" s="35">
        <v>1</v>
      </c>
      <c r="F1741" s="35"/>
      <c r="G1741" s="35"/>
      <c r="H1741" s="35"/>
      <c r="I1741" s="35"/>
      <c r="J1741" s="35">
        <v>1</v>
      </c>
      <c r="K1741" s="35">
        <v>4</v>
      </c>
      <c r="L1741" s="35"/>
      <c r="M1741" s="35"/>
      <c r="N1741" s="35"/>
      <c r="O1741" s="35"/>
      <c r="P1741" s="35"/>
      <c r="Q1741" s="35"/>
      <c r="R1741" s="35"/>
      <c r="S1741" s="52">
        <v>1</v>
      </c>
      <c r="T1741" s="37"/>
      <c r="U1741" s="36">
        <f t="shared" si="251"/>
        <v>7</v>
      </c>
    </row>
    <row r="1742" spans="1:21" s="71" customFormat="1" ht="19.5" customHeight="1" x14ac:dyDescent="0.45">
      <c r="A1742" s="30"/>
      <c r="B1742" s="34" t="s">
        <v>309</v>
      </c>
      <c r="C1742" s="36"/>
      <c r="D1742" s="36"/>
      <c r="E1742" s="35">
        <v>1</v>
      </c>
      <c r="F1742" s="35"/>
      <c r="G1742" s="35"/>
      <c r="H1742" s="35"/>
      <c r="I1742" s="35"/>
      <c r="J1742" s="35">
        <v>1</v>
      </c>
      <c r="K1742" s="35">
        <v>2</v>
      </c>
      <c r="L1742" s="35"/>
      <c r="M1742" s="35"/>
      <c r="N1742" s="35"/>
      <c r="O1742" s="35"/>
      <c r="P1742" s="35"/>
      <c r="Q1742" s="35"/>
      <c r="R1742" s="35"/>
      <c r="S1742" s="52">
        <v>1</v>
      </c>
      <c r="T1742" s="37"/>
      <c r="U1742" s="36">
        <f t="shared" si="251"/>
        <v>5</v>
      </c>
    </row>
    <row r="1743" spans="1:21" s="71" customFormat="1" ht="19.5" customHeight="1" x14ac:dyDescent="0.45">
      <c r="A1743" s="30"/>
      <c r="B1743" s="34" t="s">
        <v>308</v>
      </c>
      <c r="C1743" s="36"/>
      <c r="D1743" s="36"/>
      <c r="E1743" s="35">
        <v>1</v>
      </c>
      <c r="F1743" s="35"/>
      <c r="G1743" s="35"/>
      <c r="H1743" s="35"/>
      <c r="I1743" s="35"/>
      <c r="J1743" s="35"/>
      <c r="K1743" s="35">
        <v>2</v>
      </c>
      <c r="L1743" s="35"/>
      <c r="M1743" s="35"/>
      <c r="N1743" s="35">
        <v>1</v>
      </c>
      <c r="O1743" s="35"/>
      <c r="P1743" s="35"/>
      <c r="Q1743" s="35"/>
      <c r="R1743" s="35"/>
      <c r="S1743" s="52">
        <v>1</v>
      </c>
      <c r="T1743" s="37"/>
      <c r="U1743" s="36">
        <f t="shared" si="251"/>
        <v>5</v>
      </c>
    </row>
    <row r="1744" spans="1:21" s="71" customFormat="1" ht="19.5" customHeight="1" x14ac:dyDescent="0.45">
      <c r="A1744" s="30"/>
      <c r="B1744" s="34" t="s">
        <v>307</v>
      </c>
      <c r="C1744" s="36"/>
      <c r="D1744" s="36"/>
      <c r="E1744" s="35">
        <v>1</v>
      </c>
      <c r="F1744" s="35"/>
      <c r="G1744" s="35"/>
      <c r="H1744" s="35"/>
      <c r="I1744" s="35"/>
      <c r="J1744" s="35">
        <v>1</v>
      </c>
      <c r="K1744" s="35">
        <v>5</v>
      </c>
      <c r="L1744" s="35"/>
      <c r="M1744" s="35"/>
      <c r="N1744" s="35"/>
      <c r="O1744" s="35"/>
      <c r="P1744" s="35"/>
      <c r="Q1744" s="35"/>
      <c r="R1744" s="35"/>
      <c r="S1744" s="52">
        <v>1</v>
      </c>
      <c r="T1744" s="37"/>
      <c r="U1744" s="36">
        <f t="shared" si="251"/>
        <v>8</v>
      </c>
    </row>
    <row r="1745" spans="1:21" s="71" customFormat="1" ht="19.5" customHeight="1" x14ac:dyDescent="0.45">
      <c r="A1745" s="30"/>
      <c r="B1745" s="34" t="s">
        <v>306</v>
      </c>
      <c r="C1745" s="36"/>
      <c r="D1745" s="36"/>
      <c r="E1745" s="35">
        <v>1</v>
      </c>
      <c r="F1745" s="35"/>
      <c r="G1745" s="35"/>
      <c r="H1745" s="35"/>
      <c r="I1745" s="35"/>
      <c r="J1745" s="35">
        <v>1</v>
      </c>
      <c r="K1745" s="35">
        <v>4</v>
      </c>
      <c r="L1745" s="35"/>
      <c r="M1745" s="35"/>
      <c r="N1745" s="35"/>
      <c r="O1745" s="35"/>
      <c r="P1745" s="35"/>
      <c r="Q1745" s="35"/>
      <c r="R1745" s="35"/>
      <c r="S1745" s="52">
        <v>1</v>
      </c>
      <c r="T1745" s="37"/>
      <c r="U1745" s="36">
        <f t="shared" si="251"/>
        <v>7</v>
      </c>
    </row>
    <row r="1746" spans="1:21" s="71" customFormat="1" ht="19.5" customHeight="1" x14ac:dyDescent="0.45">
      <c r="A1746" s="30"/>
      <c r="B1746" s="34" t="s">
        <v>305</v>
      </c>
      <c r="C1746" s="36"/>
      <c r="D1746" s="36"/>
      <c r="E1746" s="35">
        <v>1</v>
      </c>
      <c r="F1746" s="35"/>
      <c r="G1746" s="35"/>
      <c r="H1746" s="35"/>
      <c r="I1746" s="35"/>
      <c r="J1746" s="35">
        <v>1</v>
      </c>
      <c r="K1746" s="35">
        <v>3</v>
      </c>
      <c r="L1746" s="35"/>
      <c r="M1746" s="35"/>
      <c r="N1746" s="35"/>
      <c r="O1746" s="35"/>
      <c r="P1746" s="35"/>
      <c r="Q1746" s="35"/>
      <c r="R1746" s="35"/>
      <c r="S1746" s="52">
        <v>1</v>
      </c>
      <c r="T1746" s="37"/>
      <c r="U1746" s="36">
        <f t="shared" si="251"/>
        <v>6</v>
      </c>
    </row>
    <row r="1747" spans="1:21" s="71" customFormat="1" ht="19.5" customHeight="1" x14ac:dyDescent="0.45">
      <c r="A1747" s="30"/>
      <c r="B1747" s="34" t="s">
        <v>304</v>
      </c>
      <c r="C1747" s="36"/>
      <c r="D1747" s="36"/>
      <c r="E1747" s="35"/>
      <c r="F1747" s="35">
        <v>1</v>
      </c>
      <c r="G1747" s="35"/>
      <c r="H1747" s="35">
        <v>0</v>
      </c>
      <c r="I1747" s="35"/>
      <c r="J1747" s="35"/>
      <c r="K1747" s="35">
        <v>4</v>
      </c>
      <c r="L1747" s="35"/>
      <c r="M1747" s="35"/>
      <c r="N1747" s="35"/>
      <c r="O1747" s="35"/>
      <c r="P1747" s="35"/>
      <c r="Q1747" s="35"/>
      <c r="R1747" s="35"/>
      <c r="S1747" s="52">
        <v>1</v>
      </c>
      <c r="T1747" s="37"/>
      <c r="U1747" s="36">
        <f t="shared" si="251"/>
        <v>6</v>
      </c>
    </row>
    <row r="1748" spans="1:21" s="71" customFormat="1" ht="19.5" customHeight="1" x14ac:dyDescent="0.45">
      <c r="A1748" s="30"/>
      <c r="B1748" s="34" t="s">
        <v>303</v>
      </c>
      <c r="C1748" s="36"/>
      <c r="D1748" s="36"/>
      <c r="E1748" s="35">
        <v>1</v>
      </c>
      <c r="F1748" s="35"/>
      <c r="G1748" s="35"/>
      <c r="H1748" s="35"/>
      <c r="I1748" s="35"/>
      <c r="J1748" s="35"/>
      <c r="K1748" s="35">
        <v>4</v>
      </c>
      <c r="L1748" s="35"/>
      <c r="M1748" s="35"/>
      <c r="N1748" s="35"/>
      <c r="O1748" s="35"/>
      <c r="P1748" s="35"/>
      <c r="Q1748" s="35"/>
      <c r="R1748" s="35"/>
      <c r="S1748" s="52">
        <v>1</v>
      </c>
      <c r="T1748" s="37"/>
      <c r="U1748" s="36">
        <f t="shared" si="251"/>
        <v>6</v>
      </c>
    </row>
    <row r="1749" spans="1:21" s="71" customFormat="1" ht="19.5" customHeight="1" x14ac:dyDescent="0.45">
      <c r="A1749" s="30"/>
      <c r="B1749" s="34" t="s">
        <v>302</v>
      </c>
      <c r="C1749" s="36"/>
      <c r="D1749" s="36"/>
      <c r="E1749" s="35">
        <v>1</v>
      </c>
      <c r="F1749" s="35"/>
      <c r="G1749" s="35"/>
      <c r="H1749" s="35"/>
      <c r="I1749" s="35"/>
      <c r="J1749" s="35"/>
      <c r="K1749" s="35">
        <v>4</v>
      </c>
      <c r="L1749" s="35"/>
      <c r="M1749" s="48"/>
      <c r="N1749" s="35"/>
      <c r="O1749" s="35"/>
      <c r="P1749" s="35"/>
      <c r="Q1749" s="35"/>
      <c r="R1749" s="35"/>
      <c r="S1749" s="52">
        <v>1</v>
      </c>
      <c r="T1749" s="37"/>
      <c r="U1749" s="36">
        <f t="shared" si="251"/>
        <v>6</v>
      </c>
    </row>
    <row r="1750" spans="1:21" s="71" customFormat="1" ht="19.5" customHeight="1" x14ac:dyDescent="0.45">
      <c r="A1750" s="30"/>
      <c r="B1750" s="34" t="s">
        <v>301</v>
      </c>
      <c r="C1750" s="36"/>
      <c r="D1750" s="36"/>
      <c r="E1750" s="35">
        <v>1</v>
      </c>
      <c r="F1750" s="35"/>
      <c r="G1750" s="35"/>
      <c r="H1750" s="35"/>
      <c r="I1750" s="35"/>
      <c r="J1750" s="35"/>
      <c r="K1750" s="35">
        <v>4</v>
      </c>
      <c r="L1750" s="35"/>
      <c r="M1750" s="48"/>
      <c r="N1750" s="35"/>
      <c r="O1750" s="35"/>
      <c r="P1750" s="35"/>
      <c r="Q1750" s="35"/>
      <c r="R1750" s="35"/>
      <c r="S1750" s="52">
        <v>1</v>
      </c>
      <c r="T1750" s="37"/>
      <c r="U1750" s="36">
        <f t="shared" si="251"/>
        <v>6</v>
      </c>
    </row>
    <row r="1751" spans="1:21" s="71" customFormat="1" ht="19.5" customHeight="1" x14ac:dyDescent="0.45">
      <c r="A1751" s="30"/>
      <c r="B1751" s="34" t="s">
        <v>300</v>
      </c>
      <c r="C1751" s="36"/>
      <c r="D1751" s="36"/>
      <c r="E1751" s="35"/>
      <c r="F1751" s="35">
        <v>1</v>
      </c>
      <c r="G1751" s="35"/>
      <c r="H1751" s="35"/>
      <c r="I1751" s="35"/>
      <c r="J1751" s="35"/>
      <c r="K1751" s="35">
        <v>2</v>
      </c>
      <c r="L1751" s="35"/>
      <c r="M1751" s="35"/>
      <c r="N1751" s="35"/>
      <c r="O1751" s="35"/>
      <c r="P1751" s="35"/>
      <c r="Q1751" s="35"/>
      <c r="R1751" s="35"/>
      <c r="S1751" s="52"/>
      <c r="T1751" s="37"/>
      <c r="U1751" s="36">
        <f t="shared" si="251"/>
        <v>3</v>
      </c>
    </row>
    <row r="1752" spans="1:21" s="71" customFormat="1" ht="19.5" customHeight="1" x14ac:dyDescent="0.45">
      <c r="A1752" s="30"/>
      <c r="B1752" s="34" t="s">
        <v>299</v>
      </c>
      <c r="C1752" s="36"/>
      <c r="D1752" s="36"/>
      <c r="E1752" s="35">
        <v>1</v>
      </c>
      <c r="F1752" s="35"/>
      <c r="G1752" s="35"/>
      <c r="H1752" s="35"/>
      <c r="I1752" s="35"/>
      <c r="J1752" s="35"/>
      <c r="K1752" s="35">
        <v>3</v>
      </c>
      <c r="L1752" s="35"/>
      <c r="M1752" s="35"/>
      <c r="N1752" s="35"/>
      <c r="O1752" s="35"/>
      <c r="P1752" s="35"/>
      <c r="Q1752" s="35"/>
      <c r="R1752" s="35"/>
      <c r="S1752" s="52">
        <v>0</v>
      </c>
      <c r="T1752" s="37"/>
      <c r="U1752" s="36">
        <f t="shared" si="251"/>
        <v>4</v>
      </c>
    </row>
    <row r="1753" spans="1:21" s="71" customFormat="1" ht="19.5" customHeight="1" x14ac:dyDescent="0.45">
      <c r="A1753" s="30"/>
      <c r="B1753" s="34" t="s">
        <v>298</v>
      </c>
      <c r="C1753" s="36"/>
      <c r="D1753" s="36"/>
      <c r="E1753" s="35">
        <v>1</v>
      </c>
      <c r="F1753" s="35"/>
      <c r="G1753" s="35"/>
      <c r="H1753" s="35"/>
      <c r="I1753" s="35"/>
      <c r="J1753" s="35"/>
      <c r="K1753" s="35">
        <v>2</v>
      </c>
      <c r="L1753" s="35"/>
      <c r="M1753" s="36"/>
      <c r="N1753" s="35"/>
      <c r="O1753" s="35"/>
      <c r="P1753" s="35"/>
      <c r="Q1753" s="35"/>
      <c r="R1753" s="35"/>
      <c r="S1753" s="52">
        <v>1</v>
      </c>
      <c r="T1753" s="37"/>
      <c r="U1753" s="36">
        <f t="shared" si="251"/>
        <v>4</v>
      </c>
    </row>
    <row r="1754" spans="1:21" s="71" customFormat="1" ht="19.5" customHeight="1" x14ac:dyDescent="0.45">
      <c r="A1754" s="30"/>
      <c r="B1754" s="34" t="s">
        <v>297</v>
      </c>
      <c r="C1754" s="36"/>
      <c r="D1754" s="36"/>
      <c r="E1754" s="35">
        <v>1</v>
      </c>
      <c r="F1754" s="35"/>
      <c r="G1754" s="35"/>
      <c r="H1754" s="35"/>
      <c r="I1754" s="35"/>
      <c r="J1754" s="35"/>
      <c r="K1754" s="35">
        <v>4</v>
      </c>
      <c r="L1754" s="35"/>
      <c r="M1754" s="35"/>
      <c r="N1754" s="35"/>
      <c r="O1754" s="35"/>
      <c r="P1754" s="35"/>
      <c r="Q1754" s="35"/>
      <c r="R1754" s="35"/>
      <c r="S1754" s="52">
        <v>1</v>
      </c>
      <c r="T1754" s="37"/>
      <c r="U1754" s="36">
        <f t="shared" si="251"/>
        <v>6</v>
      </c>
    </row>
    <row r="1755" spans="1:21" s="71" customFormat="1" ht="19.5" customHeight="1" x14ac:dyDescent="0.45">
      <c r="A1755" s="30"/>
      <c r="B1755" s="34" t="s">
        <v>296</v>
      </c>
      <c r="C1755" s="36"/>
      <c r="D1755" s="36"/>
      <c r="E1755" s="35">
        <v>1</v>
      </c>
      <c r="F1755" s="35"/>
      <c r="G1755" s="35"/>
      <c r="H1755" s="35"/>
      <c r="I1755" s="35"/>
      <c r="J1755" s="35"/>
      <c r="K1755" s="35">
        <v>3</v>
      </c>
      <c r="L1755" s="35"/>
      <c r="M1755" s="35"/>
      <c r="N1755" s="35"/>
      <c r="O1755" s="35"/>
      <c r="P1755" s="35"/>
      <c r="Q1755" s="35"/>
      <c r="R1755" s="35"/>
      <c r="S1755" s="52"/>
      <c r="T1755" s="37"/>
      <c r="U1755" s="36">
        <f t="shared" si="251"/>
        <v>4</v>
      </c>
    </row>
    <row r="1756" spans="1:21" s="71" customFormat="1" ht="19.5" customHeight="1" x14ac:dyDescent="0.45">
      <c r="A1756" s="30"/>
      <c r="B1756" s="34" t="s">
        <v>295</v>
      </c>
      <c r="C1756" s="36"/>
      <c r="D1756" s="36"/>
      <c r="E1756" s="35">
        <v>1</v>
      </c>
      <c r="F1756" s="35"/>
      <c r="G1756" s="35"/>
      <c r="H1756" s="35"/>
      <c r="I1756" s="35"/>
      <c r="J1756" s="35"/>
      <c r="K1756" s="35">
        <v>3</v>
      </c>
      <c r="L1756" s="35"/>
      <c r="M1756" s="35"/>
      <c r="N1756" s="35"/>
      <c r="O1756" s="35"/>
      <c r="P1756" s="35"/>
      <c r="Q1756" s="35"/>
      <c r="R1756" s="35"/>
      <c r="S1756" s="52">
        <v>1</v>
      </c>
      <c r="T1756" s="37"/>
      <c r="U1756" s="36">
        <f t="shared" si="251"/>
        <v>5</v>
      </c>
    </row>
    <row r="1757" spans="1:21" s="71" customFormat="1" ht="19.5" customHeight="1" x14ac:dyDescent="0.45">
      <c r="A1757" s="30"/>
      <c r="B1757" s="41"/>
      <c r="C1757" s="28"/>
      <c r="D1757" s="28"/>
      <c r="E1757" s="28"/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  <c r="R1757" s="28"/>
      <c r="S1757" s="33"/>
      <c r="T1757" s="33"/>
      <c r="U1757" s="28"/>
    </row>
    <row r="1758" spans="1:21" s="71" customFormat="1" ht="19.5" customHeight="1" x14ac:dyDescent="0.45">
      <c r="A1758" s="30"/>
      <c r="B1758" s="41" t="s">
        <v>294</v>
      </c>
      <c r="C1758" s="26">
        <f t="shared" ref="C1758:I1758" si="252">SUM(C1738:C1756)</f>
        <v>0</v>
      </c>
      <c r="D1758" s="26">
        <f t="shared" si="252"/>
        <v>0</v>
      </c>
      <c r="E1758" s="26">
        <f t="shared" si="252"/>
        <v>17</v>
      </c>
      <c r="F1758" s="26">
        <f t="shared" si="252"/>
        <v>2</v>
      </c>
      <c r="G1758" s="26">
        <f>SUM(G1738:G1756)</f>
        <v>0</v>
      </c>
      <c r="H1758" s="26">
        <f t="shared" si="252"/>
        <v>0</v>
      </c>
      <c r="I1758" s="26">
        <f t="shared" si="252"/>
        <v>0</v>
      </c>
      <c r="J1758" s="26">
        <f>SUM(J1738:J1756)</f>
        <v>7</v>
      </c>
      <c r="K1758" s="26">
        <f t="shared" ref="K1758:T1758" si="253">SUM(K1738:K1756)</f>
        <v>65</v>
      </c>
      <c r="L1758" s="26">
        <f t="shared" si="253"/>
        <v>0</v>
      </c>
      <c r="M1758" s="26">
        <f t="shared" si="253"/>
        <v>0</v>
      </c>
      <c r="N1758" s="26">
        <f t="shared" si="253"/>
        <v>1</v>
      </c>
      <c r="O1758" s="26">
        <f t="shared" si="253"/>
        <v>0</v>
      </c>
      <c r="P1758" s="26">
        <f t="shared" si="253"/>
        <v>0</v>
      </c>
      <c r="Q1758" s="26">
        <f t="shared" si="253"/>
        <v>0</v>
      </c>
      <c r="R1758" s="26">
        <f>SUM(R1738:R1756)</f>
        <v>0</v>
      </c>
      <c r="S1758" s="29">
        <f t="shared" si="253"/>
        <v>16</v>
      </c>
      <c r="T1758" s="29">
        <f t="shared" si="253"/>
        <v>0</v>
      </c>
      <c r="U1758" s="26">
        <f>SUM(U1738:U1757)</f>
        <v>108</v>
      </c>
    </row>
    <row r="1759" spans="1:21" s="71" customFormat="1" ht="19.5" customHeight="1" x14ac:dyDescent="0.45">
      <c r="A1759" s="70"/>
      <c r="B1759" s="44" t="s">
        <v>169</v>
      </c>
      <c r="C1759" s="42">
        <f t="shared" ref="C1759:T1759" si="254">SUM(C1737+C1758)</f>
        <v>1</v>
      </c>
      <c r="D1759" s="42">
        <f t="shared" si="254"/>
        <v>0</v>
      </c>
      <c r="E1759" s="42">
        <f t="shared" si="254"/>
        <v>17</v>
      </c>
      <c r="F1759" s="42">
        <f t="shared" si="254"/>
        <v>2</v>
      </c>
      <c r="G1759" s="42">
        <f>SUM(G1737+G1758)</f>
        <v>0</v>
      </c>
      <c r="H1759" s="42">
        <f t="shared" si="254"/>
        <v>0</v>
      </c>
      <c r="I1759" s="42">
        <f t="shared" si="254"/>
        <v>0</v>
      </c>
      <c r="J1759" s="42">
        <f t="shared" si="254"/>
        <v>11</v>
      </c>
      <c r="K1759" s="42">
        <f t="shared" si="254"/>
        <v>83</v>
      </c>
      <c r="L1759" s="42">
        <f t="shared" si="254"/>
        <v>0</v>
      </c>
      <c r="M1759" s="42">
        <f t="shared" si="254"/>
        <v>0</v>
      </c>
      <c r="N1759" s="42">
        <f t="shared" si="254"/>
        <v>1</v>
      </c>
      <c r="O1759" s="42">
        <f t="shared" si="254"/>
        <v>0</v>
      </c>
      <c r="P1759" s="42">
        <f t="shared" si="254"/>
        <v>1</v>
      </c>
      <c r="Q1759" s="42">
        <f t="shared" si="254"/>
        <v>0</v>
      </c>
      <c r="R1759" s="42">
        <f>SUM(R1737+R1758)</f>
        <v>0</v>
      </c>
      <c r="S1759" s="43">
        <f t="shared" si="254"/>
        <v>18</v>
      </c>
      <c r="T1759" s="43">
        <f t="shared" si="254"/>
        <v>2</v>
      </c>
      <c r="U1759" s="42">
        <f>U1737+U1758</f>
        <v>136</v>
      </c>
    </row>
    <row r="1760" spans="1:21" s="71" customFormat="1" ht="19.5" customHeight="1" x14ac:dyDescent="0.45">
      <c r="A1760" s="30"/>
      <c r="B1760" s="41"/>
      <c r="C1760" s="28"/>
      <c r="D1760" s="28"/>
      <c r="E1760" s="28"/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  <c r="R1760" s="28"/>
      <c r="S1760" s="33"/>
      <c r="T1760" s="33"/>
      <c r="U1760" s="28"/>
    </row>
    <row r="1761" spans="1:21" s="71" customFormat="1" ht="19.5" customHeight="1" x14ac:dyDescent="0.45">
      <c r="A1761" s="30">
        <v>68</v>
      </c>
      <c r="B1761" s="31" t="s">
        <v>293</v>
      </c>
      <c r="C1761" s="28">
        <v>1</v>
      </c>
      <c r="D1761" s="32"/>
      <c r="E1761" s="32"/>
      <c r="F1761" s="32"/>
      <c r="G1761" s="32"/>
      <c r="H1761" s="32"/>
      <c r="I1761" s="32"/>
      <c r="J1761" s="32">
        <v>4</v>
      </c>
      <c r="K1761" s="32">
        <v>17</v>
      </c>
      <c r="L1761" s="32"/>
      <c r="M1761" s="32"/>
      <c r="N1761" s="32"/>
      <c r="O1761" s="32"/>
      <c r="P1761" s="32"/>
      <c r="Q1761" s="32">
        <v>1</v>
      </c>
      <c r="R1761" s="32"/>
      <c r="S1761" s="55">
        <v>2</v>
      </c>
      <c r="T1761" s="55">
        <v>1</v>
      </c>
      <c r="U1761" s="28">
        <f t="shared" ref="U1761:U1778" si="255">SUM(C1761:T1761)</f>
        <v>26</v>
      </c>
    </row>
    <row r="1762" spans="1:21" s="71" customFormat="1" ht="19.5" customHeight="1" x14ac:dyDescent="0.45">
      <c r="A1762" s="30"/>
      <c r="B1762" s="34" t="s">
        <v>292</v>
      </c>
      <c r="C1762" s="36"/>
      <c r="D1762" s="35"/>
      <c r="E1762" s="35">
        <v>1</v>
      </c>
      <c r="F1762" s="35"/>
      <c r="G1762" s="35"/>
      <c r="H1762" s="35"/>
      <c r="I1762" s="35"/>
      <c r="J1762" s="35">
        <v>1</v>
      </c>
      <c r="K1762" s="231">
        <v>13</v>
      </c>
      <c r="L1762" s="35"/>
      <c r="M1762" s="35"/>
      <c r="N1762" s="35"/>
      <c r="O1762" s="35"/>
      <c r="P1762" s="35"/>
      <c r="Q1762" s="35"/>
      <c r="R1762" s="35"/>
      <c r="S1762" s="52">
        <v>1</v>
      </c>
      <c r="T1762" s="52"/>
      <c r="U1762" s="36">
        <f t="shared" si="255"/>
        <v>16</v>
      </c>
    </row>
    <row r="1763" spans="1:21" s="71" customFormat="1" ht="19.5" customHeight="1" x14ac:dyDescent="0.45">
      <c r="A1763" s="30"/>
      <c r="B1763" s="34" t="s">
        <v>291</v>
      </c>
      <c r="C1763" s="36"/>
      <c r="D1763" s="35"/>
      <c r="E1763" s="35">
        <v>1</v>
      </c>
      <c r="F1763" s="35"/>
      <c r="G1763" s="35"/>
      <c r="H1763" s="35"/>
      <c r="I1763" s="35"/>
      <c r="J1763" s="35"/>
      <c r="K1763" s="35">
        <v>6</v>
      </c>
      <c r="L1763" s="35"/>
      <c r="M1763" s="35"/>
      <c r="N1763" s="35"/>
      <c r="O1763" s="35"/>
      <c r="P1763" s="35"/>
      <c r="Q1763" s="35"/>
      <c r="R1763" s="35"/>
      <c r="S1763" s="52">
        <v>1</v>
      </c>
      <c r="T1763" s="52"/>
      <c r="U1763" s="36">
        <f t="shared" si="255"/>
        <v>8</v>
      </c>
    </row>
    <row r="1764" spans="1:21" s="71" customFormat="1" ht="19.5" customHeight="1" x14ac:dyDescent="0.45">
      <c r="A1764" s="30"/>
      <c r="B1764" s="34" t="s">
        <v>290</v>
      </c>
      <c r="C1764" s="36"/>
      <c r="D1764" s="35"/>
      <c r="E1764" s="35">
        <v>1</v>
      </c>
      <c r="F1764" s="35"/>
      <c r="G1764" s="35"/>
      <c r="H1764" s="35"/>
      <c r="I1764" s="35"/>
      <c r="J1764" s="35"/>
      <c r="K1764" s="35">
        <v>5</v>
      </c>
      <c r="L1764" s="35"/>
      <c r="M1764" s="35"/>
      <c r="N1764" s="35"/>
      <c r="O1764" s="35"/>
      <c r="P1764" s="35"/>
      <c r="Q1764" s="35"/>
      <c r="R1764" s="35"/>
      <c r="S1764" s="52"/>
      <c r="T1764" s="52"/>
      <c r="U1764" s="36">
        <f t="shared" si="255"/>
        <v>6</v>
      </c>
    </row>
    <row r="1765" spans="1:21" s="71" customFormat="1" ht="19.5" customHeight="1" x14ac:dyDescent="0.45">
      <c r="A1765" s="30"/>
      <c r="B1765" s="34" t="s">
        <v>289</v>
      </c>
      <c r="C1765" s="36"/>
      <c r="D1765" s="35"/>
      <c r="E1765" s="35">
        <v>1</v>
      </c>
      <c r="F1765" s="35"/>
      <c r="G1765" s="35"/>
      <c r="H1765" s="35"/>
      <c r="I1765" s="35"/>
      <c r="J1765" s="35">
        <v>1</v>
      </c>
      <c r="K1765" s="35">
        <v>12</v>
      </c>
      <c r="L1765" s="35"/>
      <c r="M1765" s="35"/>
      <c r="N1765" s="35"/>
      <c r="O1765" s="35"/>
      <c r="P1765" s="35"/>
      <c r="Q1765" s="35"/>
      <c r="R1765" s="35"/>
      <c r="S1765" s="52">
        <v>1</v>
      </c>
      <c r="T1765" s="52"/>
      <c r="U1765" s="36">
        <f t="shared" si="255"/>
        <v>15</v>
      </c>
    </row>
    <row r="1766" spans="1:21" s="71" customFormat="1" ht="19.5" customHeight="1" x14ac:dyDescent="0.45">
      <c r="A1766" s="30"/>
      <c r="B1766" s="34" t="s">
        <v>288</v>
      </c>
      <c r="C1766" s="36"/>
      <c r="D1766" s="35"/>
      <c r="E1766" s="35">
        <v>1</v>
      </c>
      <c r="F1766" s="35"/>
      <c r="G1766" s="35"/>
      <c r="H1766" s="35"/>
      <c r="I1766" s="35"/>
      <c r="J1766" s="35">
        <v>1</v>
      </c>
      <c r="K1766" s="35">
        <v>5</v>
      </c>
      <c r="L1766" s="35"/>
      <c r="M1766" s="35"/>
      <c r="N1766" s="35"/>
      <c r="O1766" s="35"/>
      <c r="P1766" s="35"/>
      <c r="Q1766" s="35"/>
      <c r="R1766" s="35"/>
      <c r="S1766" s="52">
        <v>1</v>
      </c>
      <c r="T1766" s="52"/>
      <c r="U1766" s="36">
        <f t="shared" si="255"/>
        <v>8</v>
      </c>
    </row>
    <row r="1767" spans="1:21" s="71" customFormat="1" ht="19.5" customHeight="1" x14ac:dyDescent="0.45">
      <c r="A1767" s="30"/>
      <c r="B1767" s="34" t="s">
        <v>287</v>
      </c>
      <c r="C1767" s="36"/>
      <c r="D1767" s="35"/>
      <c r="E1767" s="35">
        <v>1</v>
      </c>
      <c r="F1767" s="35"/>
      <c r="G1767" s="35"/>
      <c r="H1767" s="35"/>
      <c r="I1767" s="35"/>
      <c r="J1767" s="35"/>
      <c r="K1767" s="35">
        <v>4</v>
      </c>
      <c r="L1767" s="35"/>
      <c r="M1767" s="35"/>
      <c r="N1767" s="35"/>
      <c r="O1767" s="35"/>
      <c r="P1767" s="35"/>
      <c r="Q1767" s="35"/>
      <c r="R1767" s="35"/>
      <c r="S1767" s="52">
        <v>1</v>
      </c>
      <c r="T1767" s="52"/>
      <c r="U1767" s="36">
        <f t="shared" si="255"/>
        <v>6</v>
      </c>
    </row>
    <row r="1768" spans="1:21" s="71" customFormat="1" ht="19.5" customHeight="1" x14ac:dyDescent="0.45">
      <c r="A1768" s="30"/>
      <c r="B1768" s="34" t="s">
        <v>286</v>
      </c>
      <c r="C1768" s="36"/>
      <c r="D1768" s="35"/>
      <c r="E1768" s="35">
        <v>1</v>
      </c>
      <c r="F1768" s="35"/>
      <c r="G1768" s="35"/>
      <c r="H1768" s="35"/>
      <c r="I1768" s="35"/>
      <c r="J1768" s="35">
        <v>1</v>
      </c>
      <c r="K1768" s="35">
        <v>6</v>
      </c>
      <c r="L1768" s="35"/>
      <c r="M1768" s="35"/>
      <c r="N1768" s="35"/>
      <c r="O1768" s="35"/>
      <c r="P1768" s="35"/>
      <c r="Q1768" s="35"/>
      <c r="R1768" s="35"/>
      <c r="S1768" s="52">
        <v>1</v>
      </c>
      <c r="T1768" s="52"/>
      <c r="U1768" s="36">
        <f t="shared" si="255"/>
        <v>9</v>
      </c>
    </row>
    <row r="1769" spans="1:21" s="71" customFormat="1" ht="19.5" customHeight="1" x14ac:dyDescent="0.45">
      <c r="A1769" s="30"/>
      <c r="B1769" s="34" t="s">
        <v>285</v>
      </c>
      <c r="C1769" s="36"/>
      <c r="D1769" s="35"/>
      <c r="E1769" s="35">
        <v>1</v>
      </c>
      <c r="F1769" s="35"/>
      <c r="G1769" s="35"/>
      <c r="H1769" s="35"/>
      <c r="I1769" s="35"/>
      <c r="J1769" s="35">
        <v>1</v>
      </c>
      <c r="K1769" s="35">
        <v>2</v>
      </c>
      <c r="L1769" s="35"/>
      <c r="M1769" s="35"/>
      <c r="N1769" s="35"/>
      <c r="O1769" s="35"/>
      <c r="P1769" s="35"/>
      <c r="Q1769" s="35"/>
      <c r="R1769" s="35"/>
      <c r="S1769" s="52">
        <v>1</v>
      </c>
      <c r="T1769" s="52"/>
      <c r="U1769" s="36">
        <f t="shared" si="255"/>
        <v>5</v>
      </c>
    </row>
    <row r="1770" spans="1:21" s="71" customFormat="1" ht="19.5" customHeight="1" x14ac:dyDescent="0.45">
      <c r="A1770" s="30"/>
      <c r="B1770" s="34" t="s">
        <v>284</v>
      </c>
      <c r="C1770" s="36"/>
      <c r="D1770" s="35"/>
      <c r="E1770" s="35">
        <v>1</v>
      </c>
      <c r="F1770" s="35"/>
      <c r="G1770" s="35"/>
      <c r="H1770" s="35"/>
      <c r="I1770" s="35"/>
      <c r="J1770" s="35">
        <v>1</v>
      </c>
      <c r="K1770" s="35">
        <v>3</v>
      </c>
      <c r="L1770" s="35"/>
      <c r="M1770" s="35"/>
      <c r="N1770" s="35"/>
      <c r="O1770" s="35"/>
      <c r="P1770" s="35"/>
      <c r="Q1770" s="35"/>
      <c r="R1770" s="35"/>
      <c r="S1770" s="52">
        <v>1</v>
      </c>
      <c r="T1770" s="52"/>
      <c r="U1770" s="36">
        <f t="shared" si="255"/>
        <v>6</v>
      </c>
    </row>
    <row r="1771" spans="1:21" s="71" customFormat="1" ht="19.5" customHeight="1" x14ac:dyDescent="0.45">
      <c r="A1771" s="30"/>
      <c r="B1771" s="34" t="s">
        <v>283</v>
      </c>
      <c r="C1771" s="36"/>
      <c r="D1771" s="35"/>
      <c r="E1771" s="35">
        <v>1</v>
      </c>
      <c r="F1771" s="35"/>
      <c r="G1771" s="35"/>
      <c r="H1771" s="35"/>
      <c r="I1771" s="35"/>
      <c r="J1771" s="35">
        <v>1</v>
      </c>
      <c r="K1771" s="35">
        <v>3</v>
      </c>
      <c r="L1771" s="35"/>
      <c r="M1771" s="35">
        <v>1</v>
      </c>
      <c r="N1771" s="35"/>
      <c r="O1771" s="35"/>
      <c r="P1771" s="35"/>
      <c r="Q1771" s="35"/>
      <c r="R1771" s="35"/>
      <c r="S1771" s="52">
        <v>1</v>
      </c>
      <c r="T1771" s="52"/>
      <c r="U1771" s="36">
        <f t="shared" si="255"/>
        <v>7</v>
      </c>
    </row>
    <row r="1772" spans="1:21" s="71" customFormat="1" ht="19.5" customHeight="1" x14ac:dyDescent="0.45">
      <c r="A1772" s="30"/>
      <c r="B1772" s="34" t="s">
        <v>282</v>
      </c>
      <c r="C1772" s="36"/>
      <c r="D1772" s="35"/>
      <c r="E1772" s="35">
        <v>1</v>
      </c>
      <c r="F1772" s="35"/>
      <c r="G1772" s="35"/>
      <c r="H1772" s="35"/>
      <c r="I1772" s="35"/>
      <c r="J1772" s="35"/>
      <c r="K1772" s="35">
        <v>4</v>
      </c>
      <c r="L1772" s="35"/>
      <c r="M1772" s="35"/>
      <c r="N1772" s="35"/>
      <c r="O1772" s="35"/>
      <c r="P1772" s="35"/>
      <c r="Q1772" s="35"/>
      <c r="R1772" s="35"/>
      <c r="S1772" s="52">
        <v>1</v>
      </c>
      <c r="T1772" s="52"/>
      <c r="U1772" s="36">
        <f t="shared" si="255"/>
        <v>6</v>
      </c>
    </row>
    <row r="1773" spans="1:21" s="71" customFormat="1" ht="19.5" customHeight="1" x14ac:dyDescent="0.45">
      <c r="A1773" s="30"/>
      <c r="B1773" s="34" t="s">
        <v>281</v>
      </c>
      <c r="C1773" s="36"/>
      <c r="D1773" s="35"/>
      <c r="E1773" s="35">
        <v>1</v>
      </c>
      <c r="F1773" s="35"/>
      <c r="G1773" s="35"/>
      <c r="H1773" s="35"/>
      <c r="I1773" s="35"/>
      <c r="J1773" s="35"/>
      <c r="K1773" s="35">
        <v>4</v>
      </c>
      <c r="L1773" s="35"/>
      <c r="M1773" s="35"/>
      <c r="N1773" s="35"/>
      <c r="O1773" s="35"/>
      <c r="P1773" s="35"/>
      <c r="Q1773" s="35"/>
      <c r="R1773" s="35"/>
      <c r="S1773" s="52">
        <v>1</v>
      </c>
      <c r="T1773" s="52"/>
      <c r="U1773" s="36">
        <f t="shared" si="255"/>
        <v>6</v>
      </c>
    </row>
    <row r="1774" spans="1:21" s="71" customFormat="1" ht="19.5" customHeight="1" x14ac:dyDescent="0.45">
      <c r="A1774" s="30"/>
      <c r="B1774" s="34" t="s">
        <v>280</v>
      </c>
      <c r="C1774" s="36"/>
      <c r="D1774" s="35"/>
      <c r="E1774" s="35">
        <v>1</v>
      </c>
      <c r="F1774" s="35"/>
      <c r="G1774" s="35"/>
      <c r="H1774" s="35"/>
      <c r="I1774" s="35"/>
      <c r="J1774" s="35"/>
      <c r="K1774" s="35">
        <v>4</v>
      </c>
      <c r="L1774" s="35"/>
      <c r="M1774" s="35"/>
      <c r="N1774" s="35"/>
      <c r="O1774" s="35"/>
      <c r="P1774" s="35"/>
      <c r="Q1774" s="35"/>
      <c r="R1774" s="35"/>
      <c r="S1774" s="52">
        <v>1</v>
      </c>
      <c r="T1774" s="52"/>
      <c r="U1774" s="36">
        <f t="shared" si="255"/>
        <v>6</v>
      </c>
    </row>
    <row r="1775" spans="1:21" s="71" customFormat="1" ht="19.5" customHeight="1" x14ac:dyDescent="0.45">
      <c r="A1775" s="30"/>
      <c r="B1775" s="34" t="s">
        <v>279</v>
      </c>
      <c r="C1775" s="36"/>
      <c r="D1775" s="35"/>
      <c r="E1775" s="35">
        <v>1</v>
      </c>
      <c r="F1775" s="35"/>
      <c r="G1775" s="35"/>
      <c r="H1775" s="35"/>
      <c r="I1775" s="35"/>
      <c r="J1775" s="35"/>
      <c r="K1775" s="35">
        <v>4</v>
      </c>
      <c r="L1775" s="35"/>
      <c r="M1775" s="35"/>
      <c r="N1775" s="35"/>
      <c r="O1775" s="35"/>
      <c r="P1775" s="35"/>
      <c r="Q1775" s="35"/>
      <c r="R1775" s="35"/>
      <c r="S1775" s="52"/>
      <c r="T1775" s="52"/>
      <c r="U1775" s="36">
        <f t="shared" si="255"/>
        <v>5</v>
      </c>
    </row>
    <row r="1776" spans="1:21" s="71" customFormat="1" ht="19.5" customHeight="1" x14ac:dyDescent="0.45">
      <c r="A1776" s="30"/>
      <c r="B1776" s="34" t="s">
        <v>278</v>
      </c>
      <c r="C1776" s="36"/>
      <c r="D1776" s="35"/>
      <c r="E1776" s="35"/>
      <c r="F1776" s="35">
        <v>1</v>
      </c>
      <c r="G1776" s="35"/>
      <c r="H1776" s="35"/>
      <c r="I1776" s="35"/>
      <c r="J1776" s="35"/>
      <c r="K1776" s="35">
        <v>3</v>
      </c>
      <c r="L1776" s="35"/>
      <c r="M1776" s="35"/>
      <c r="N1776" s="35"/>
      <c r="O1776" s="35"/>
      <c r="P1776" s="35"/>
      <c r="Q1776" s="35"/>
      <c r="R1776" s="35"/>
      <c r="S1776" s="52"/>
      <c r="T1776" s="52"/>
      <c r="U1776" s="36">
        <f t="shared" si="255"/>
        <v>4</v>
      </c>
    </row>
    <row r="1777" spans="1:21" s="71" customFormat="1" ht="19.5" customHeight="1" x14ac:dyDescent="0.45">
      <c r="A1777" s="30"/>
      <c r="B1777" s="34" t="s">
        <v>277</v>
      </c>
      <c r="C1777" s="36"/>
      <c r="D1777" s="35"/>
      <c r="E1777" s="35">
        <v>1</v>
      </c>
      <c r="F1777" s="35"/>
      <c r="G1777" s="35"/>
      <c r="H1777" s="35"/>
      <c r="I1777" s="35"/>
      <c r="J1777" s="35"/>
      <c r="K1777" s="35">
        <v>4</v>
      </c>
      <c r="L1777" s="35"/>
      <c r="M1777" s="35"/>
      <c r="N1777" s="35"/>
      <c r="O1777" s="35"/>
      <c r="P1777" s="35"/>
      <c r="Q1777" s="35"/>
      <c r="R1777" s="35"/>
      <c r="S1777" s="52"/>
      <c r="T1777" s="52"/>
      <c r="U1777" s="36">
        <f t="shared" si="255"/>
        <v>5</v>
      </c>
    </row>
    <row r="1778" spans="1:21" s="71" customFormat="1" ht="19.5" customHeight="1" x14ac:dyDescent="0.45">
      <c r="A1778" s="30"/>
      <c r="B1778" s="34" t="s">
        <v>276</v>
      </c>
      <c r="C1778" s="36"/>
      <c r="D1778" s="36"/>
      <c r="E1778" s="35">
        <v>1</v>
      </c>
      <c r="F1778" s="35"/>
      <c r="G1778" s="35"/>
      <c r="H1778" s="35"/>
      <c r="I1778" s="35"/>
      <c r="J1778" s="35"/>
      <c r="K1778" s="35">
        <v>3</v>
      </c>
      <c r="L1778" s="35"/>
      <c r="M1778" s="35"/>
      <c r="N1778" s="36"/>
      <c r="O1778" s="36"/>
      <c r="P1778" s="36"/>
      <c r="Q1778" s="36"/>
      <c r="R1778" s="36"/>
      <c r="S1778" s="37"/>
      <c r="T1778" s="37"/>
      <c r="U1778" s="36">
        <f t="shared" si="255"/>
        <v>4</v>
      </c>
    </row>
    <row r="1779" spans="1:21" s="71" customFormat="1" ht="19.5" customHeight="1" x14ac:dyDescent="0.45">
      <c r="A1779" s="30"/>
      <c r="B1779" s="41"/>
      <c r="C1779" s="28"/>
      <c r="D1779" s="28"/>
      <c r="E1779" s="32"/>
      <c r="F1779" s="32"/>
      <c r="G1779" s="32"/>
      <c r="H1779" s="32"/>
      <c r="I1779" s="32"/>
      <c r="J1779" s="32"/>
      <c r="K1779" s="32"/>
      <c r="L1779" s="32"/>
      <c r="M1779" s="32"/>
      <c r="N1779" s="28"/>
      <c r="O1779" s="28"/>
      <c r="P1779" s="28"/>
      <c r="Q1779" s="28"/>
      <c r="R1779" s="28"/>
      <c r="S1779" s="33"/>
      <c r="T1779" s="33"/>
      <c r="U1779" s="28"/>
    </row>
    <row r="1780" spans="1:21" s="71" customFormat="1" ht="19.5" customHeight="1" x14ac:dyDescent="0.45">
      <c r="A1780" s="30"/>
      <c r="B1780" s="41"/>
      <c r="C1780" s="28"/>
      <c r="D1780" s="28"/>
      <c r="E1780" s="28"/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  <c r="R1780" s="28"/>
      <c r="S1780" s="33"/>
      <c r="T1780" s="33"/>
      <c r="U1780" s="28"/>
    </row>
    <row r="1781" spans="1:21" s="71" customFormat="1" ht="19.5" customHeight="1" x14ac:dyDescent="0.45">
      <c r="A1781" s="30"/>
      <c r="B1781" s="41" t="s">
        <v>275</v>
      </c>
      <c r="C1781" s="26">
        <f t="shared" ref="C1781:I1781" si="256">SUM(C1762:C1778)</f>
        <v>0</v>
      </c>
      <c r="D1781" s="26">
        <f t="shared" si="256"/>
        <v>0</v>
      </c>
      <c r="E1781" s="26">
        <f t="shared" si="256"/>
        <v>16</v>
      </c>
      <c r="F1781" s="26">
        <f t="shared" si="256"/>
        <v>1</v>
      </c>
      <c r="G1781" s="26">
        <f>SUM(G1762:G1778)</f>
        <v>0</v>
      </c>
      <c r="H1781" s="26">
        <f t="shared" si="256"/>
        <v>0</v>
      </c>
      <c r="I1781" s="26">
        <f t="shared" si="256"/>
        <v>0</v>
      </c>
      <c r="J1781" s="26">
        <f>SUM(J1762:J1778)</f>
        <v>7</v>
      </c>
      <c r="K1781" s="26">
        <f t="shared" ref="K1781:U1781" si="257">SUM(K1762:K1778)</f>
        <v>85</v>
      </c>
      <c r="L1781" s="26">
        <f t="shared" si="257"/>
        <v>0</v>
      </c>
      <c r="M1781" s="26">
        <f t="shared" si="257"/>
        <v>1</v>
      </c>
      <c r="N1781" s="26">
        <f t="shared" si="257"/>
        <v>0</v>
      </c>
      <c r="O1781" s="26">
        <f t="shared" si="257"/>
        <v>0</v>
      </c>
      <c r="P1781" s="26">
        <f t="shared" si="257"/>
        <v>0</v>
      </c>
      <c r="Q1781" s="26">
        <f t="shared" si="257"/>
        <v>0</v>
      </c>
      <c r="R1781" s="26">
        <f>SUM(R1762:R1778)</f>
        <v>0</v>
      </c>
      <c r="S1781" s="29">
        <f t="shared" si="257"/>
        <v>12</v>
      </c>
      <c r="T1781" s="29">
        <f t="shared" si="257"/>
        <v>0</v>
      </c>
      <c r="U1781" s="26">
        <f t="shared" si="257"/>
        <v>122</v>
      </c>
    </row>
    <row r="1782" spans="1:21" s="71" customFormat="1" ht="19.5" customHeight="1" x14ac:dyDescent="0.45">
      <c r="A1782" s="70"/>
      <c r="B1782" s="44" t="s">
        <v>169</v>
      </c>
      <c r="C1782" s="42">
        <f t="shared" ref="C1782:U1782" si="258">SUM(C1761+C1781)</f>
        <v>1</v>
      </c>
      <c r="D1782" s="42">
        <f t="shared" si="258"/>
        <v>0</v>
      </c>
      <c r="E1782" s="42">
        <f t="shared" si="258"/>
        <v>16</v>
      </c>
      <c r="F1782" s="42">
        <f t="shared" si="258"/>
        <v>1</v>
      </c>
      <c r="G1782" s="42">
        <f>SUM(G1761+G1781)</f>
        <v>0</v>
      </c>
      <c r="H1782" s="42">
        <f t="shared" si="258"/>
        <v>0</v>
      </c>
      <c r="I1782" s="42">
        <f t="shared" si="258"/>
        <v>0</v>
      </c>
      <c r="J1782" s="42">
        <f t="shared" si="258"/>
        <v>11</v>
      </c>
      <c r="K1782" s="42">
        <f t="shared" si="258"/>
        <v>102</v>
      </c>
      <c r="L1782" s="42">
        <f t="shared" si="258"/>
        <v>0</v>
      </c>
      <c r="M1782" s="42">
        <f t="shared" si="258"/>
        <v>1</v>
      </c>
      <c r="N1782" s="42">
        <f t="shared" si="258"/>
        <v>0</v>
      </c>
      <c r="O1782" s="42">
        <f t="shared" si="258"/>
        <v>0</v>
      </c>
      <c r="P1782" s="42">
        <f t="shared" si="258"/>
        <v>0</v>
      </c>
      <c r="Q1782" s="42">
        <f t="shared" si="258"/>
        <v>1</v>
      </c>
      <c r="R1782" s="42">
        <f>SUM(R1761+R1781)</f>
        <v>0</v>
      </c>
      <c r="S1782" s="43">
        <f t="shared" si="258"/>
        <v>14</v>
      </c>
      <c r="T1782" s="43">
        <f t="shared" si="258"/>
        <v>1</v>
      </c>
      <c r="U1782" s="42">
        <f t="shared" si="258"/>
        <v>148</v>
      </c>
    </row>
    <row r="1783" spans="1:21" s="71" customFormat="1" ht="19.5" customHeight="1" x14ac:dyDescent="0.45">
      <c r="A1783" s="80"/>
      <c r="B1783" s="50"/>
      <c r="C1783" s="49"/>
      <c r="D1783" s="49"/>
      <c r="E1783" s="49"/>
      <c r="F1783" s="49"/>
      <c r="G1783" s="49"/>
      <c r="H1783" s="49"/>
      <c r="I1783" s="49"/>
      <c r="J1783" s="49"/>
      <c r="K1783" s="49"/>
      <c r="L1783" s="49"/>
      <c r="M1783" s="49"/>
      <c r="N1783" s="49"/>
      <c r="O1783" s="49"/>
      <c r="P1783" s="49"/>
      <c r="Q1783" s="49"/>
      <c r="R1783" s="49"/>
      <c r="S1783" s="51"/>
      <c r="T1783" s="51"/>
      <c r="U1783" s="49"/>
    </row>
    <row r="1784" spans="1:21" s="134" customFormat="1" ht="19.5" customHeight="1" x14ac:dyDescent="0.45">
      <c r="A1784" s="30"/>
      <c r="B1784" s="41" t="s">
        <v>274</v>
      </c>
      <c r="C1784" s="28"/>
      <c r="D1784" s="28"/>
      <c r="E1784" s="28"/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  <c r="R1784" s="28"/>
      <c r="S1784" s="33"/>
      <c r="T1784" s="33"/>
      <c r="U1784" s="28"/>
    </row>
    <row r="1785" spans="1:21" s="134" customFormat="1" ht="19.5" customHeight="1" x14ac:dyDescent="0.45">
      <c r="A1785" s="30">
        <v>69</v>
      </c>
      <c r="B1785" s="31" t="s">
        <v>273</v>
      </c>
      <c r="C1785" s="28">
        <v>1</v>
      </c>
      <c r="D1785" s="32"/>
      <c r="E1785" s="32"/>
      <c r="F1785" s="32"/>
      <c r="G1785" s="32"/>
      <c r="H1785" s="32"/>
      <c r="I1785" s="32"/>
      <c r="J1785" s="32">
        <v>4</v>
      </c>
      <c r="K1785" s="32">
        <v>16</v>
      </c>
      <c r="L1785" s="32"/>
      <c r="M1785" s="32"/>
      <c r="N1785" s="32"/>
      <c r="O1785" s="32"/>
      <c r="P1785" s="32"/>
      <c r="Q1785" s="32">
        <v>1</v>
      </c>
      <c r="R1785" s="32"/>
      <c r="S1785" s="55">
        <v>2</v>
      </c>
      <c r="T1785" s="55">
        <v>1</v>
      </c>
      <c r="U1785" s="28">
        <f t="shared" ref="U1785:U1794" si="259">SUM(C1785:T1785)</f>
        <v>25</v>
      </c>
    </row>
    <row r="1786" spans="1:21" s="134" customFormat="1" ht="19.5" customHeight="1" x14ac:dyDescent="0.45">
      <c r="A1786" s="30"/>
      <c r="B1786" s="34" t="s">
        <v>272</v>
      </c>
      <c r="C1786" s="36"/>
      <c r="D1786" s="35"/>
      <c r="E1786" s="35">
        <v>1</v>
      </c>
      <c r="F1786" s="35"/>
      <c r="G1786" s="35"/>
      <c r="H1786" s="35"/>
      <c r="I1786" s="35"/>
      <c r="J1786" s="35">
        <v>1</v>
      </c>
      <c r="K1786" s="35">
        <v>6</v>
      </c>
      <c r="L1786" s="35"/>
      <c r="M1786" s="35">
        <v>0</v>
      </c>
      <c r="N1786" s="35"/>
      <c r="O1786" s="35"/>
      <c r="P1786" s="35"/>
      <c r="Q1786" s="35"/>
      <c r="R1786" s="35"/>
      <c r="S1786" s="52"/>
      <c r="T1786" s="52"/>
      <c r="U1786" s="36">
        <f t="shared" si="259"/>
        <v>8</v>
      </c>
    </row>
    <row r="1787" spans="1:21" s="134" customFormat="1" ht="19.5" customHeight="1" x14ac:dyDescent="0.45">
      <c r="A1787" s="30"/>
      <c r="B1787" s="34" t="s">
        <v>271</v>
      </c>
      <c r="C1787" s="36"/>
      <c r="D1787" s="35"/>
      <c r="E1787" s="35">
        <v>1</v>
      </c>
      <c r="F1787" s="35"/>
      <c r="G1787" s="35"/>
      <c r="H1787" s="35"/>
      <c r="I1787" s="35"/>
      <c r="J1787" s="35">
        <v>1</v>
      </c>
      <c r="K1787" s="35">
        <v>3</v>
      </c>
      <c r="L1787" s="35"/>
      <c r="M1787" s="35">
        <v>1</v>
      </c>
      <c r="N1787" s="35"/>
      <c r="O1787" s="35"/>
      <c r="P1787" s="35"/>
      <c r="Q1787" s="35"/>
      <c r="R1787" s="35"/>
      <c r="S1787" s="52"/>
      <c r="T1787" s="52"/>
      <c r="U1787" s="36">
        <f t="shared" si="259"/>
        <v>6</v>
      </c>
    </row>
    <row r="1788" spans="1:21" s="134" customFormat="1" ht="19.5" customHeight="1" x14ac:dyDescent="0.45">
      <c r="A1788" s="30"/>
      <c r="B1788" s="34" t="s">
        <v>270</v>
      </c>
      <c r="C1788" s="36"/>
      <c r="D1788" s="35"/>
      <c r="E1788" s="35">
        <v>1</v>
      </c>
      <c r="F1788" s="35"/>
      <c r="G1788" s="35"/>
      <c r="H1788" s="35"/>
      <c r="I1788" s="35"/>
      <c r="J1788" s="35"/>
      <c r="K1788" s="35">
        <v>4</v>
      </c>
      <c r="L1788" s="35"/>
      <c r="M1788" s="35"/>
      <c r="N1788" s="35"/>
      <c r="O1788" s="35"/>
      <c r="P1788" s="35"/>
      <c r="Q1788" s="35"/>
      <c r="R1788" s="35"/>
      <c r="S1788" s="52"/>
      <c r="T1788" s="52"/>
      <c r="U1788" s="36">
        <f t="shared" si="259"/>
        <v>5</v>
      </c>
    </row>
    <row r="1789" spans="1:21" s="134" customFormat="1" ht="19.5" customHeight="1" x14ac:dyDescent="0.45">
      <c r="A1789" s="30"/>
      <c r="B1789" s="34" t="s">
        <v>269</v>
      </c>
      <c r="C1789" s="36"/>
      <c r="D1789" s="35"/>
      <c r="E1789" s="35">
        <v>1</v>
      </c>
      <c r="F1789" s="35"/>
      <c r="G1789" s="35"/>
      <c r="H1789" s="35"/>
      <c r="I1789" s="35"/>
      <c r="J1789" s="35">
        <v>1</v>
      </c>
      <c r="K1789" s="35">
        <v>3</v>
      </c>
      <c r="L1789" s="35"/>
      <c r="M1789" s="35"/>
      <c r="N1789" s="35"/>
      <c r="O1789" s="35"/>
      <c r="P1789" s="35"/>
      <c r="Q1789" s="35"/>
      <c r="R1789" s="35"/>
      <c r="S1789" s="52">
        <v>1</v>
      </c>
      <c r="T1789" s="52"/>
      <c r="U1789" s="36">
        <f t="shared" si="259"/>
        <v>6</v>
      </c>
    </row>
    <row r="1790" spans="1:21" s="134" customFormat="1" ht="19.5" customHeight="1" x14ac:dyDescent="0.45">
      <c r="A1790" s="30"/>
      <c r="B1790" s="34" t="s">
        <v>268</v>
      </c>
      <c r="C1790" s="36"/>
      <c r="D1790" s="35"/>
      <c r="E1790" s="35">
        <v>1</v>
      </c>
      <c r="F1790" s="35"/>
      <c r="G1790" s="35"/>
      <c r="H1790" s="35"/>
      <c r="I1790" s="35"/>
      <c r="J1790" s="35"/>
      <c r="K1790" s="35">
        <v>3</v>
      </c>
      <c r="L1790" s="35"/>
      <c r="M1790" s="35"/>
      <c r="N1790" s="35"/>
      <c r="O1790" s="35"/>
      <c r="P1790" s="35"/>
      <c r="Q1790" s="35"/>
      <c r="R1790" s="35"/>
      <c r="S1790" s="52">
        <v>0</v>
      </c>
      <c r="T1790" s="52"/>
      <c r="U1790" s="36">
        <f t="shared" si="259"/>
        <v>4</v>
      </c>
    </row>
    <row r="1791" spans="1:21" s="134" customFormat="1" ht="19.5" customHeight="1" x14ac:dyDescent="0.45">
      <c r="A1791" s="30"/>
      <c r="B1791" s="34" t="s">
        <v>267</v>
      </c>
      <c r="C1791" s="36"/>
      <c r="D1791" s="35"/>
      <c r="E1791" s="35"/>
      <c r="F1791" s="35">
        <v>1</v>
      </c>
      <c r="G1791" s="35"/>
      <c r="H1791" s="35"/>
      <c r="I1791" s="35"/>
      <c r="J1791" s="35"/>
      <c r="K1791" s="35">
        <v>2</v>
      </c>
      <c r="L1791" s="35"/>
      <c r="M1791" s="35"/>
      <c r="N1791" s="35"/>
      <c r="O1791" s="35"/>
      <c r="P1791" s="35"/>
      <c r="Q1791" s="35"/>
      <c r="R1791" s="35"/>
      <c r="S1791" s="52"/>
      <c r="T1791" s="52"/>
      <c r="U1791" s="36">
        <f t="shared" si="259"/>
        <v>3</v>
      </c>
    </row>
    <row r="1792" spans="1:21" s="134" customFormat="1" ht="19.5" customHeight="1" x14ac:dyDescent="0.45">
      <c r="A1792" s="30"/>
      <c r="B1792" s="34" t="s">
        <v>266</v>
      </c>
      <c r="C1792" s="36"/>
      <c r="D1792" s="35"/>
      <c r="E1792" s="35">
        <v>1</v>
      </c>
      <c r="F1792" s="35"/>
      <c r="G1792" s="35"/>
      <c r="H1792" s="35"/>
      <c r="I1792" s="35"/>
      <c r="J1792" s="35"/>
      <c r="K1792" s="35">
        <v>2</v>
      </c>
      <c r="L1792" s="35"/>
      <c r="M1792" s="35">
        <v>2</v>
      </c>
      <c r="N1792" s="35"/>
      <c r="O1792" s="35"/>
      <c r="P1792" s="35"/>
      <c r="Q1792" s="35"/>
      <c r="R1792" s="35"/>
      <c r="S1792" s="52"/>
      <c r="T1792" s="52"/>
      <c r="U1792" s="36">
        <f t="shared" si="259"/>
        <v>5</v>
      </c>
    </row>
    <row r="1793" spans="1:21" s="134" customFormat="1" ht="19.5" customHeight="1" x14ac:dyDescent="0.45">
      <c r="A1793" s="30"/>
      <c r="B1793" s="34" t="s">
        <v>265</v>
      </c>
      <c r="C1793" s="36"/>
      <c r="D1793" s="35"/>
      <c r="E1793" s="35">
        <v>1</v>
      </c>
      <c r="F1793" s="35"/>
      <c r="G1793" s="35"/>
      <c r="H1793" s="35"/>
      <c r="I1793" s="35"/>
      <c r="J1793" s="35"/>
      <c r="K1793" s="35">
        <v>4</v>
      </c>
      <c r="L1793" s="35"/>
      <c r="M1793" s="35"/>
      <c r="N1793" s="35"/>
      <c r="O1793" s="35"/>
      <c r="P1793" s="35"/>
      <c r="Q1793" s="35"/>
      <c r="R1793" s="35"/>
      <c r="S1793" s="52"/>
      <c r="T1793" s="52"/>
      <c r="U1793" s="36">
        <f t="shared" si="259"/>
        <v>5</v>
      </c>
    </row>
    <row r="1794" spans="1:21" s="134" customFormat="1" ht="19.5" customHeight="1" x14ac:dyDescent="0.45">
      <c r="A1794" s="30"/>
      <c r="B1794" s="34" t="s">
        <v>264</v>
      </c>
      <c r="C1794" s="36"/>
      <c r="D1794" s="35"/>
      <c r="E1794" s="35"/>
      <c r="F1794" s="35"/>
      <c r="G1794" s="35"/>
      <c r="H1794" s="35">
        <v>1</v>
      </c>
      <c r="I1794" s="35"/>
      <c r="J1794" s="35"/>
      <c r="K1794" s="35">
        <v>4</v>
      </c>
      <c r="L1794" s="35"/>
      <c r="M1794" s="35"/>
      <c r="N1794" s="35"/>
      <c r="O1794" s="35"/>
      <c r="P1794" s="35"/>
      <c r="Q1794" s="35"/>
      <c r="R1794" s="35"/>
      <c r="S1794" s="52"/>
      <c r="T1794" s="52"/>
      <c r="U1794" s="36">
        <f t="shared" si="259"/>
        <v>5</v>
      </c>
    </row>
    <row r="1795" spans="1:21" s="134" customFormat="1" ht="19.5" customHeight="1" x14ac:dyDescent="0.45">
      <c r="A1795" s="30"/>
      <c r="B1795" s="41"/>
      <c r="C1795" s="28"/>
      <c r="D1795" s="28"/>
      <c r="E1795" s="28"/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  <c r="R1795" s="28"/>
      <c r="S1795" s="33"/>
      <c r="T1795" s="33"/>
      <c r="U1795" s="28"/>
    </row>
    <row r="1796" spans="1:21" s="134" customFormat="1" ht="19.5" customHeight="1" x14ac:dyDescent="0.45">
      <c r="A1796" s="30"/>
      <c r="B1796" s="41"/>
      <c r="C1796" s="28"/>
      <c r="D1796" s="28"/>
      <c r="E1796" s="28"/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  <c r="R1796" s="28"/>
      <c r="S1796" s="33"/>
      <c r="T1796" s="33"/>
      <c r="U1796" s="28"/>
    </row>
    <row r="1797" spans="1:21" s="134" customFormat="1" ht="19.5" customHeight="1" x14ac:dyDescent="0.45">
      <c r="A1797" s="30"/>
      <c r="B1797" s="41"/>
      <c r="C1797" s="28"/>
      <c r="D1797" s="28"/>
      <c r="E1797" s="28"/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  <c r="R1797" s="28"/>
      <c r="S1797" s="33"/>
      <c r="T1797" s="33"/>
      <c r="U1797" s="28"/>
    </row>
    <row r="1798" spans="1:21" s="134" customFormat="1" ht="19.5" customHeight="1" x14ac:dyDescent="0.45">
      <c r="A1798" s="30"/>
      <c r="B1798" s="41" t="s">
        <v>216</v>
      </c>
      <c r="C1798" s="26">
        <f t="shared" ref="C1798:I1798" si="260">SUM(C1786:C1794)</f>
        <v>0</v>
      </c>
      <c r="D1798" s="26">
        <f t="shared" si="260"/>
        <v>0</v>
      </c>
      <c r="E1798" s="26">
        <f t="shared" si="260"/>
        <v>7</v>
      </c>
      <c r="F1798" s="26">
        <f t="shared" si="260"/>
        <v>1</v>
      </c>
      <c r="G1798" s="26">
        <f>SUM(G1786:G1794)</f>
        <v>0</v>
      </c>
      <c r="H1798" s="26">
        <f t="shared" si="260"/>
        <v>1</v>
      </c>
      <c r="I1798" s="26">
        <f t="shared" si="260"/>
        <v>0</v>
      </c>
      <c r="J1798" s="26">
        <f>SUM(J1786:J1794)</f>
        <v>3</v>
      </c>
      <c r="K1798" s="26">
        <f t="shared" ref="K1798:U1798" si="261">SUM(K1786:K1794)</f>
        <v>31</v>
      </c>
      <c r="L1798" s="26">
        <f t="shared" si="261"/>
        <v>0</v>
      </c>
      <c r="M1798" s="26">
        <f t="shared" si="261"/>
        <v>3</v>
      </c>
      <c r="N1798" s="26">
        <f t="shared" si="261"/>
        <v>0</v>
      </c>
      <c r="O1798" s="26">
        <f t="shared" si="261"/>
        <v>0</v>
      </c>
      <c r="P1798" s="26">
        <f t="shared" si="261"/>
        <v>0</v>
      </c>
      <c r="Q1798" s="26">
        <f t="shared" si="261"/>
        <v>0</v>
      </c>
      <c r="R1798" s="26">
        <f>SUM(R1786:R1794)</f>
        <v>0</v>
      </c>
      <c r="S1798" s="29">
        <f t="shared" si="261"/>
        <v>1</v>
      </c>
      <c r="T1798" s="29">
        <f t="shared" si="261"/>
        <v>0</v>
      </c>
      <c r="U1798" s="26">
        <f t="shared" si="261"/>
        <v>47</v>
      </c>
    </row>
    <row r="1799" spans="1:21" s="134" customFormat="1" ht="19.5" customHeight="1" x14ac:dyDescent="0.45">
      <c r="A1799" s="70"/>
      <c r="B1799" s="44" t="s">
        <v>169</v>
      </c>
      <c r="C1799" s="42">
        <f t="shared" ref="C1799:U1799" si="262">SUM(C1785+C1798)</f>
        <v>1</v>
      </c>
      <c r="D1799" s="42">
        <f t="shared" si="262"/>
        <v>0</v>
      </c>
      <c r="E1799" s="42">
        <f t="shared" si="262"/>
        <v>7</v>
      </c>
      <c r="F1799" s="42">
        <f t="shared" si="262"/>
        <v>1</v>
      </c>
      <c r="G1799" s="42">
        <f>SUM(G1785+G1798)</f>
        <v>0</v>
      </c>
      <c r="H1799" s="42">
        <f t="shared" si="262"/>
        <v>1</v>
      </c>
      <c r="I1799" s="42">
        <f t="shared" si="262"/>
        <v>0</v>
      </c>
      <c r="J1799" s="42">
        <f t="shared" si="262"/>
        <v>7</v>
      </c>
      <c r="K1799" s="42">
        <f t="shared" si="262"/>
        <v>47</v>
      </c>
      <c r="L1799" s="42">
        <f t="shared" si="262"/>
        <v>0</v>
      </c>
      <c r="M1799" s="42">
        <f t="shared" si="262"/>
        <v>3</v>
      </c>
      <c r="N1799" s="42">
        <f t="shared" si="262"/>
        <v>0</v>
      </c>
      <c r="O1799" s="42">
        <f t="shared" si="262"/>
        <v>0</v>
      </c>
      <c r="P1799" s="42">
        <f t="shared" si="262"/>
        <v>0</v>
      </c>
      <c r="Q1799" s="42">
        <f t="shared" si="262"/>
        <v>1</v>
      </c>
      <c r="R1799" s="42">
        <f>SUM(R1785+R1798)</f>
        <v>0</v>
      </c>
      <c r="S1799" s="43">
        <f t="shared" si="262"/>
        <v>3</v>
      </c>
      <c r="T1799" s="43">
        <f t="shared" si="262"/>
        <v>1</v>
      </c>
      <c r="U1799" s="42">
        <f t="shared" si="262"/>
        <v>72</v>
      </c>
    </row>
    <row r="1800" spans="1:21" s="71" customFormat="1" ht="19.5" customHeight="1" x14ac:dyDescent="0.45">
      <c r="A1800" s="168"/>
      <c r="B1800" s="46"/>
      <c r="C1800" s="45"/>
      <c r="D1800" s="45"/>
      <c r="E1800" s="45"/>
      <c r="F1800" s="45"/>
      <c r="G1800" s="45"/>
      <c r="H1800" s="45"/>
      <c r="I1800" s="45"/>
      <c r="J1800" s="45"/>
      <c r="K1800" s="45"/>
      <c r="L1800" s="45"/>
      <c r="M1800" s="45"/>
      <c r="N1800" s="45"/>
      <c r="O1800" s="45"/>
      <c r="P1800" s="45"/>
      <c r="Q1800" s="45"/>
      <c r="R1800" s="45"/>
      <c r="S1800" s="47"/>
      <c r="T1800" s="47"/>
      <c r="U1800" s="45"/>
    </row>
    <row r="1801" spans="1:21" s="71" customFormat="1" ht="19.5" customHeight="1" x14ac:dyDescent="0.45">
      <c r="A1801" s="168"/>
      <c r="B1801" s="46"/>
      <c r="C1801" s="45"/>
      <c r="D1801" s="45"/>
      <c r="E1801" s="45"/>
      <c r="F1801" s="45"/>
      <c r="G1801" s="45"/>
      <c r="H1801" s="45"/>
      <c r="I1801" s="45"/>
      <c r="J1801" s="45"/>
      <c r="K1801" s="45"/>
      <c r="L1801" s="45"/>
      <c r="M1801" s="45"/>
      <c r="N1801" s="45"/>
      <c r="O1801" s="45"/>
      <c r="P1801" s="45"/>
      <c r="Q1801" s="45"/>
      <c r="R1801" s="45"/>
      <c r="S1801" s="47"/>
      <c r="T1801" s="47"/>
      <c r="U1801" s="45"/>
    </row>
    <row r="1802" spans="1:21" s="71" customFormat="1" ht="19.5" customHeight="1" x14ac:dyDescent="0.45">
      <c r="A1802" s="168"/>
      <c r="B1802" s="46"/>
      <c r="C1802" s="45"/>
      <c r="D1802" s="45"/>
      <c r="E1802" s="45"/>
      <c r="F1802" s="45"/>
      <c r="G1802" s="45"/>
      <c r="H1802" s="45"/>
      <c r="I1802" s="45"/>
      <c r="J1802" s="45"/>
      <c r="K1802" s="45"/>
      <c r="L1802" s="45"/>
      <c r="M1802" s="45"/>
      <c r="N1802" s="45"/>
      <c r="O1802" s="45"/>
      <c r="P1802" s="45"/>
      <c r="Q1802" s="45"/>
      <c r="R1802" s="45"/>
      <c r="S1802" s="47"/>
      <c r="T1802" s="47"/>
      <c r="U1802" s="45"/>
    </row>
    <row r="1803" spans="1:21" s="71" customFormat="1" ht="19.5" customHeight="1" x14ac:dyDescent="0.45">
      <c r="A1803" s="168"/>
      <c r="B1803" s="46"/>
      <c r="C1803" s="45"/>
      <c r="D1803" s="45"/>
      <c r="E1803" s="45"/>
      <c r="F1803" s="45"/>
      <c r="G1803" s="45"/>
      <c r="H1803" s="45"/>
      <c r="I1803" s="45"/>
      <c r="J1803" s="45"/>
      <c r="K1803" s="45"/>
      <c r="L1803" s="45"/>
      <c r="M1803" s="45"/>
      <c r="N1803" s="45"/>
      <c r="O1803" s="45"/>
      <c r="P1803" s="45"/>
      <c r="Q1803" s="45"/>
      <c r="R1803" s="45"/>
      <c r="S1803" s="47"/>
      <c r="T1803" s="47"/>
      <c r="U1803" s="45"/>
    </row>
    <row r="1804" spans="1:21" s="71" customFormat="1" ht="19.5" customHeight="1" x14ac:dyDescent="0.45">
      <c r="A1804" s="168"/>
      <c r="B1804" s="46"/>
      <c r="C1804" s="45"/>
      <c r="D1804" s="45"/>
      <c r="E1804" s="45"/>
      <c r="F1804" s="45"/>
      <c r="G1804" s="45"/>
      <c r="H1804" s="45"/>
      <c r="I1804" s="45"/>
      <c r="J1804" s="45"/>
      <c r="K1804" s="45"/>
      <c r="L1804" s="45"/>
      <c r="M1804" s="45"/>
      <c r="N1804" s="45"/>
      <c r="O1804" s="45"/>
      <c r="P1804" s="45"/>
      <c r="Q1804" s="45"/>
      <c r="R1804" s="45"/>
      <c r="S1804" s="47"/>
      <c r="T1804" s="47"/>
      <c r="U1804" s="45"/>
    </row>
    <row r="1805" spans="1:21" s="71" customFormat="1" ht="19.5" customHeight="1" x14ac:dyDescent="0.45">
      <c r="A1805" s="168"/>
      <c r="B1805" s="46"/>
      <c r="C1805" s="45"/>
      <c r="D1805" s="45"/>
      <c r="E1805" s="45"/>
      <c r="F1805" s="45"/>
      <c r="G1805" s="45"/>
      <c r="H1805" s="45"/>
      <c r="I1805" s="45"/>
      <c r="J1805" s="45"/>
      <c r="K1805" s="45"/>
      <c r="L1805" s="45"/>
      <c r="M1805" s="45"/>
      <c r="N1805" s="45"/>
      <c r="O1805" s="45"/>
      <c r="P1805" s="45"/>
      <c r="Q1805" s="45"/>
      <c r="R1805" s="45"/>
      <c r="S1805" s="47"/>
      <c r="T1805" s="47"/>
      <c r="U1805" s="45"/>
    </row>
    <row r="1806" spans="1:21" s="71" customFormat="1" ht="19.5" customHeight="1" x14ac:dyDescent="0.45">
      <c r="A1806" s="168"/>
      <c r="B1806" s="46"/>
      <c r="C1806" s="45"/>
      <c r="D1806" s="45"/>
      <c r="E1806" s="45"/>
      <c r="F1806" s="45"/>
      <c r="G1806" s="45"/>
      <c r="H1806" s="45"/>
      <c r="I1806" s="45"/>
      <c r="J1806" s="45"/>
      <c r="K1806" s="45"/>
      <c r="L1806" s="45"/>
      <c r="M1806" s="45"/>
      <c r="N1806" s="45"/>
      <c r="O1806" s="45"/>
      <c r="P1806" s="45"/>
      <c r="Q1806" s="45"/>
      <c r="R1806" s="45"/>
      <c r="S1806" s="47"/>
      <c r="T1806" s="47"/>
      <c r="U1806" s="45"/>
    </row>
    <row r="1807" spans="1:21" s="71" customFormat="1" ht="19.5" customHeight="1" x14ac:dyDescent="0.45">
      <c r="A1807" s="168"/>
      <c r="B1807" s="46"/>
      <c r="C1807" s="45"/>
      <c r="D1807" s="45"/>
      <c r="E1807" s="45"/>
      <c r="F1807" s="45"/>
      <c r="G1807" s="45"/>
      <c r="H1807" s="45"/>
      <c r="I1807" s="45"/>
      <c r="J1807" s="45"/>
      <c r="K1807" s="45"/>
      <c r="L1807" s="45"/>
      <c r="M1807" s="45"/>
      <c r="N1807" s="45"/>
      <c r="O1807" s="45"/>
      <c r="P1807" s="45"/>
      <c r="Q1807" s="45"/>
      <c r="R1807" s="45"/>
      <c r="S1807" s="47"/>
      <c r="T1807" s="47"/>
      <c r="U1807" s="45"/>
    </row>
    <row r="1808" spans="1:21" s="134" customFormat="1" ht="19.5" customHeight="1" x14ac:dyDescent="0.45">
      <c r="A1808" s="30"/>
      <c r="B1808" s="41"/>
      <c r="C1808" s="28"/>
      <c r="D1808" s="28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  <c r="R1808" s="28"/>
      <c r="S1808" s="33"/>
      <c r="T1808" s="33"/>
      <c r="U1808" s="28"/>
    </row>
    <row r="1809" spans="1:21" s="134" customFormat="1" ht="19.5" customHeight="1" x14ac:dyDescent="0.45">
      <c r="A1809" s="30">
        <v>70</v>
      </c>
      <c r="B1809" s="31" t="s">
        <v>263</v>
      </c>
      <c r="C1809" s="28">
        <v>1</v>
      </c>
      <c r="D1809" s="28"/>
      <c r="E1809" s="32"/>
      <c r="F1809" s="32"/>
      <c r="G1809" s="32"/>
      <c r="H1809" s="32"/>
      <c r="I1809" s="32"/>
      <c r="J1809" s="32">
        <v>4</v>
      </c>
      <c r="K1809" s="32">
        <v>16</v>
      </c>
      <c r="L1809" s="32"/>
      <c r="M1809" s="32"/>
      <c r="N1809" s="32"/>
      <c r="O1809" s="32"/>
      <c r="P1809" s="28"/>
      <c r="Q1809" s="28">
        <v>1</v>
      </c>
      <c r="R1809" s="28">
        <v>0</v>
      </c>
      <c r="S1809" s="33">
        <v>2</v>
      </c>
      <c r="T1809" s="33">
        <v>2</v>
      </c>
      <c r="U1809" s="28">
        <f t="shared" ref="U1809:U1815" si="263">SUM(C1809:T1809)</f>
        <v>26</v>
      </c>
    </row>
    <row r="1810" spans="1:21" s="134" customFormat="1" ht="19.5" customHeight="1" x14ac:dyDescent="0.45">
      <c r="A1810" s="30"/>
      <c r="B1810" s="34" t="s">
        <v>262</v>
      </c>
      <c r="C1810" s="36"/>
      <c r="D1810" s="35"/>
      <c r="E1810" s="35">
        <v>1</v>
      </c>
      <c r="F1810" s="35"/>
      <c r="G1810" s="35"/>
      <c r="H1810" s="35"/>
      <c r="I1810" s="35"/>
      <c r="J1810" s="35">
        <v>1</v>
      </c>
      <c r="K1810" s="35">
        <v>7</v>
      </c>
      <c r="L1810" s="35"/>
      <c r="M1810" s="35">
        <v>1</v>
      </c>
      <c r="N1810" s="35"/>
      <c r="O1810" s="35"/>
      <c r="P1810" s="36"/>
      <c r="Q1810" s="36"/>
      <c r="R1810" s="36"/>
      <c r="S1810" s="37">
        <v>1</v>
      </c>
      <c r="T1810" s="37"/>
      <c r="U1810" s="36">
        <f t="shared" si="263"/>
        <v>11</v>
      </c>
    </row>
    <row r="1811" spans="1:21" s="134" customFormat="1" ht="19.5" customHeight="1" x14ac:dyDescent="0.45">
      <c r="A1811" s="30"/>
      <c r="B1811" s="34" t="s">
        <v>261</v>
      </c>
      <c r="C1811" s="36"/>
      <c r="D1811" s="35"/>
      <c r="E1811" s="35">
        <v>1</v>
      </c>
      <c r="F1811" s="35"/>
      <c r="G1811" s="35"/>
      <c r="H1811" s="35"/>
      <c r="I1811" s="35"/>
      <c r="J1811" s="35">
        <v>1</v>
      </c>
      <c r="K1811" s="35">
        <v>5</v>
      </c>
      <c r="L1811" s="35"/>
      <c r="M1811" s="35"/>
      <c r="N1811" s="35"/>
      <c r="O1811" s="35"/>
      <c r="P1811" s="36"/>
      <c r="Q1811" s="36"/>
      <c r="R1811" s="36"/>
      <c r="S1811" s="37">
        <v>1</v>
      </c>
      <c r="T1811" s="37"/>
      <c r="U1811" s="36">
        <f t="shared" si="263"/>
        <v>8</v>
      </c>
    </row>
    <row r="1812" spans="1:21" s="134" customFormat="1" ht="19.5" customHeight="1" x14ac:dyDescent="0.45">
      <c r="A1812" s="30"/>
      <c r="B1812" s="34" t="s">
        <v>260</v>
      </c>
      <c r="C1812" s="36"/>
      <c r="D1812" s="35"/>
      <c r="E1812" s="35">
        <v>1</v>
      </c>
      <c r="F1812" s="35"/>
      <c r="G1812" s="35"/>
      <c r="H1812" s="35"/>
      <c r="I1812" s="35"/>
      <c r="J1812" s="35"/>
      <c r="K1812" s="35">
        <v>4</v>
      </c>
      <c r="L1812" s="35"/>
      <c r="M1812" s="35">
        <v>0</v>
      </c>
      <c r="N1812" s="35"/>
      <c r="O1812" s="35"/>
      <c r="P1812" s="36"/>
      <c r="Q1812" s="36"/>
      <c r="R1812" s="36"/>
      <c r="S1812" s="37">
        <v>1</v>
      </c>
      <c r="T1812" s="37"/>
      <c r="U1812" s="36">
        <f t="shared" si="263"/>
        <v>6</v>
      </c>
    </row>
    <row r="1813" spans="1:21" s="134" customFormat="1" ht="19.5" customHeight="1" x14ac:dyDescent="0.45">
      <c r="A1813" s="30"/>
      <c r="B1813" s="34" t="s">
        <v>259</v>
      </c>
      <c r="C1813" s="36"/>
      <c r="D1813" s="35"/>
      <c r="E1813" s="35">
        <v>1</v>
      </c>
      <c r="F1813" s="35"/>
      <c r="G1813" s="35"/>
      <c r="H1813" s="35"/>
      <c r="I1813" s="35"/>
      <c r="J1813" s="35"/>
      <c r="K1813" s="35">
        <v>6</v>
      </c>
      <c r="L1813" s="35"/>
      <c r="M1813" s="35">
        <v>1</v>
      </c>
      <c r="N1813" s="35"/>
      <c r="O1813" s="35"/>
      <c r="P1813" s="36"/>
      <c r="Q1813" s="36"/>
      <c r="R1813" s="36"/>
      <c r="S1813" s="37">
        <v>1</v>
      </c>
      <c r="T1813" s="37"/>
      <c r="U1813" s="36">
        <f t="shared" si="263"/>
        <v>9</v>
      </c>
    </row>
    <row r="1814" spans="1:21" s="134" customFormat="1" ht="19.5" customHeight="1" x14ac:dyDescent="0.45">
      <c r="A1814" s="30"/>
      <c r="B1814" s="34" t="s">
        <v>258</v>
      </c>
      <c r="C1814" s="36"/>
      <c r="D1814" s="35"/>
      <c r="E1814" s="35">
        <v>1</v>
      </c>
      <c r="F1814" s="35"/>
      <c r="G1814" s="35"/>
      <c r="H1814" s="35"/>
      <c r="I1814" s="35"/>
      <c r="J1814" s="35"/>
      <c r="K1814" s="35">
        <v>6</v>
      </c>
      <c r="L1814" s="35"/>
      <c r="M1814" s="35"/>
      <c r="N1814" s="35"/>
      <c r="O1814" s="35"/>
      <c r="P1814" s="36"/>
      <c r="Q1814" s="36"/>
      <c r="R1814" s="36"/>
      <c r="S1814" s="37">
        <v>1</v>
      </c>
      <c r="T1814" s="37"/>
      <c r="U1814" s="36">
        <f t="shared" si="263"/>
        <v>8</v>
      </c>
    </row>
    <row r="1815" spans="1:21" s="134" customFormat="1" ht="19.5" customHeight="1" x14ac:dyDescent="0.45">
      <c r="A1815" s="30"/>
      <c r="B1815" s="34" t="s">
        <v>1190</v>
      </c>
      <c r="C1815" s="36"/>
      <c r="D1815" s="35"/>
      <c r="E1815" s="35">
        <v>1</v>
      </c>
      <c r="F1815" s="35"/>
      <c r="G1815" s="35"/>
      <c r="H1815" s="35"/>
      <c r="I1815" s="35"/>
      <c r="J1815" s="35"/>
      <c r="K1815" s="35">
        <v>4</v>
      </c>
      <c r="L1815" s="35"/>
      <c r="M1815" s="35"/>
      <c r="N1815" s="35"/>
      <c r="O1815" s="35"/>
      <c r="P1815" s="36"/>
      <c r="Q1815" s="36"/>
      <c r="R1815" s="36"/>
      <c r="S1815" s="37">
        <v>1</v>
      </c>
      <c r="T1815" s="37"/>
      <c r="U1815" s="36">
        <f t="shared" si="263"/>
        <v>6</v>
      </c>
    </row>
    <row r="1816" spans="1:21" s="134" customFormat="1" ht="19.5" customHeight="1" x14ac:dyDescent="0.45">
      <c r="A1816" s="30"/>
      <c r="B1816" s="41"/>
      <c r="C1816" s="28"/>
      <c r="D1816" s="32"/>
      <c r="E1816" s="32"/>
      <c r="F1816" s="32"/>
      <c r="G1816" s="32"/>
      <c r="H1816" s="32"/>
      <c r="I1816" s="32"/>
      <c r="J1816" s="32"/>
      <c r="K1816" s="32"/>
      <c r="L1816" s="32"/>
      <c r="M1816" s="32"/>
      <c r="N1816" s="32"/>
      <c r="O1816" s="32"/>
      <c r="P1816" s="28"/>
      <c r="Q1816" s="28"/>
      <c r="R1816" s="28"/>
      <c r="S1816" s="33"/>
      <c r="T1816" s="33"/>
      <c r="U1816" s="28"/>
    </row>
    <row r="1817" spans="1:21" s="134" customFormat="1" ht="19.5" customHeight="1" x14ac:dyDescent="0.45">
      <c r="A1817" s="30"/>
      <c r="B1817" s="41"/>
      <c r="C1817" s="28"/>
      <c r="D1817" s="28"/>
      <c r="E1817" s="28"/>
      <c r="F1817" s="28"/>
      <c r="G1817" s="28"/>
      <c r="H1817" s="28"/>
      <c r="I1817" s="28"/>
      <c r="J1817" s="28"/>
      <c r="K1817" s="28"/>
      <c r="L1817" s="28"/>
      <c r="M1817" s="28"/>
      <c r="N1817" s="28"/>
      <c r="O1817" s="28"/>
      <c r="P1817" s="28"/>
      <c r="Q1817" s="28"/>
      <c r="R1817" s="28"/>
      <c r="S1817" s="33"/>
      <c r="T1817" s="33"/>
      <c r="U1817" s="28"/>
    </row>
    <row r="1818" spans="1:21" s="134" customFormat="1" ht="19.5" customHeight="1" x14ac:dyDescent="0.45">
      <c r="A1818" s="30"/>
      <c r="B1818" s="41"/>
      <c r="C1818" s="28"/>
      <c r="D1818" s="28"/>
      <c r="E1818" s="28"/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  <c r="R1818" s="28"/>
      <c r="S1818" s="33"/>
      <c r="T1818" s="33"/>
      <c r="U1818" s="28"/>
    </row>
    <row r="1819" spans="1:21" s="134" customFormat="1" ht="19.5" customHeight="1" x14ac:dyDescent="0.45">
      <c r="A1819" s="30"/>
      <c r="B1819" s="41"/>
      <c r="C1819" s="28"/>
      <c r="D1819" s="28"/>
      <c r="E1819" s="28"/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  <c r="R1819" s="28"/>
      <c r="S1819" s="33"/>
      <c r="T1819" s="33"/>
      <c r="U1819" s="28"/>
    </row>
    <row r="1820" spans="1:21" s="134" customFormat="1" ht="19.5" customHeight="1" x14ac:dyDescent="0.45">
      <c r="A1820" s="30"/>
      <c r="B1820" s="41" t="s">
        <v>257</v>
      </c>
      <c r="C1820" s="26">
        <f t="shared" ref="C1820:I1820" si="264">SUM(C1810:C1815)</f>
        <v>0</v>
      </c>
      <c r="D1820" s="26">
        <f t="shared" si="264"/>
        <v>0</v>
      </c>
      <c r="E1820" s="26">
        <f t="shared" si="264"/>
        <v>6</v>
      </c>
      <c r="F1820" s="26">
        <f t="shared" si="264"/>
        <v>0</v>
      </c>
      <c r="G1820" s="26">
        <f>SUM(G1810:G1815)</f>
        <v>0</v>
      </c>
      <c r="H1820" s="26">
        <f t="shared" si="264"/>
        <v>0</v>
      </c>
      <c r="I1820" s="26">
        <f t="shared" si="264"/>
        <v>0</v>
      </c>
      <c r="J1820" s="26">
        <f>SUM(J1810:J1815)</f>
        <v>2</v>
      </c>
      <c r="K1820" s="26">
        <f t="shared" ref="K1820:U1820" si="265">SUM(K1810:K1815)</f>
        <v>32</v>
      </c>
      <c r="L1820" s="26">
        <f t="shared" si="265"/>
        <v>0</v>
      </c>
      <c r="M1820" s="26">
        <f t="shared" si="265"/>
        <v>2</v>
      </c>
      <c r="N1820" s="26">
        <f t="shared" si="265"/>
        <v>0</v>
      </c>
      <c r="O1820" s="26">
        <f t="shared" si="265"/>
        <v>0</v>
      </c>
      <c r="P1820" s="26">
        <f t="shared" si="265"/>
        <v>0</v>
      </c>
      <c r="Q1820" s="26">
        <f t="shared" si="265"/>
        <v>0</v>
      </c>
      <c r="R1820" s="26">
        <f>SUM(R1810:R1815)</f>
        <v>0</v>
      </c>
      <c r="S1820" s="29">
        <f t="shared" si="265"/>
        <v>6</v>
      </c>
      <c r="T1820" s="29">
        <f t="shared" si="265"/>
        <v>0</v>
      </c>
      <c r="U1820" s="26">
        <f t="shared" si="265"/>
        <v>48</v>
      </c>
    </row>
    <row r="1821" spans="1:21" s="134" customFormat="1" ht="19.5" customHeight="1" x14ac:dyDescent="0.45">
      <c r="A1821" s="70"/>
      <c r="B1821" s="44" t="s">
        <v>169</v>
      </c>
      <c r="C1821" s="42">
        <f t="shared" ref="C1821:U1821" si="266">SUM(C1809+C1820)</f>
        <v>1</v>
      </c>
      <c r="D1821" s="42">
        <f t="shared" si="266"/>
        <v>0</v>
      </c>
      <c r="E1821" s="42">
        <f t="shared" si="266"/>
        <v>6</v>
      </c>
      <c r="F1821" s="42">
        <f t="shared" si="266"/>
        <v>0</v>
      </c>
      <c r="G1821" s="42">
        <f>SUM(G1809+G1820)</f>
        <v>0</v>
      </c>
      <c r="H1821" s="42">
        <f t="shared" si="266"/>
        <v>0</v>
      </c>
      <c r="I1821" s="42">
        <f t="shared" si="266"/>
        <v>0</v>
      </c>
      <c r="J1821" s="42">
        <f t="shared" si="266"/>
        <v>6</v>
      </c>
      <c r="K1821" s="42">
        <f t="shared" si="266"/>
        <v>48</v>
      </c>
      <c r="L1821" s="42">
        <f t="shared" si="266"/>
        <v>0</v>
      </c>
      <c r="M1821" s="42">
        <f t="shared" si="266"/>
        <v>2</v>
      </c>
      <c r="N1821" s="42">
        <f t="shared" si="266"/>
        <v>0</v>
      </c>
      <c r="O1821" s="42">
        <f t="shared" si="266"/>
        <v>0</v>
      </c>
      <c r="P1821" s="42">
        <f t="shared" si="266"/>
        <v>0</v>
      </c>
      <c r="Q1821" s="42">
        <f t="shared" si="266"/>
        <v>1</v>
      </c>
      <c r="R1821" s="42">
        <f>SUM(R1809+R1820)</f>
        <v>0</v>
      </c>
      <c r="S1821" s="43">
        <f t="shared" si="266"/>
        <v>8</v>
      </c>
      <c r="T1821" s="43">
        <f t="shared" si="266"/>
        <v>2</v>
      </c>
      <c r="U1821" s="42">
        <f t="shared" si="266"/>
        <v>74</v>
      </c>
    </row>
    <row r="1822" spans="1:21" s="71" customFormat="1" ht="19.5" customHeight="1" x14ac:dyDescent="0.45">
      <c r="A1822" s="80"/>
      <c r="B1822" s="50"/>
      <c r="C1822" s="49"/>
      <c r="D1822" s="49"/>
      <c r="E1822" s="49"/>
      <c r="F1822" s="49"/>
      <c r="G1822" s="49"/>
      <c r="H1822" s="49"/>
      <c r="I1822" s="49"/>
      <c r="J1822" s="49"/>
      <c r="K1822" s="49"/>
      <c r="L1822" s="49"/>
      <c r="M1822" s="49"/>
      <c r="N1822" s="49"/>
      <c r="O1822" s="49"/>
      <c r="P1822" s="49"/>
      <c r="Q1822" s="49"/>
      <c r="R1822" s="49"/>
      <c r="S1822" s="51"/>
      <c r="T1822" s="51"/>
      <c r="U1822" s="49"/>
    </row>
    <row r="1823" spans="1:21" s="71" customFormat="1" ht="19.5" customHeight="1" x14ac:dyDescent="0.45">
      <c r="A1823" s="168"/>
      <c r="B1823" s="46"/>
      <c r="C1823" s="45"/>
      <c r="D1823" s="45"/>
      <c r="E1823" s="45"/>
      <c r="F1823" s="45"/>
      <c r="G1823" s="45"/>
      <c r="H1823" s="45"/>
      <c r="I1823" s="45"/>
      <c r="J1823" s="45"/>
      <c r="K1823" s="45"/>
      <c r="L1823" s="45"/>
      <c r="M1823" s="45"/>
      <c r="N1823" s="45"/>
      <c r="O1823" s="45"/>
      <c r="P1823" s="45"/>
      <c r="Q1823" s="45"/>
      <c r="R1823" s="45"/>
      <c r="S1823" s="47"/>
      <c r="T1823" s="47"/>
      <c r="U1823" s="45"/>
    </row>
    <row r="1824" spans="1:21" s="71" customFormat="1" ht="19.5" customHeight="1" x14ac:dyDescent="0.45">
      <c r="A1824" s="168"/>
      <c r="B1824" s="46"/>
      <c r="C1824" s="45"/>
      <c r="D1824" s="45"/>
      <c r="E1824" s="45"/>
      <c r="F1824" s="45"/>
      <c r="G1824" s="45"/>
      <c r="H1824" s="45"/>
      <c r="I1824" s="45"/>
      <c r="J1824" s="45"/>
      <c r="K1824" s="45"/>
      <c r="L1824" s="45"/>
      <c r="M1824" s="45"/>
      <c r="N1824" s="45"/>
      <c r="O1824" s="45"/>
      <c r="P1824" s="45"/>
      <c r="Q1824" s="45"/>
      <c r="R1824" s="45"/>
      <c r="S1824" s="47"/>
      <c r="T1824" s="47"/>
      <c r="U1824" s="45"/>
    </row>
    <row r="1825" spans="1:21" s="71" customFormat="1" ht="19.5" customHeight="1" x14ac:dyDescent="0.45">
      <c r="A1825" s="168"/>
      <c r="B1825" s="46"/>
      <c r="C1825" s="45"/>
      <c r="D1825" s="45"/>
      <c r="E1825" s="45"/>
      <c r="F1825" s="45"/>
      <c r="G1825" s="45"/>
      <c r="H1825" s="45"/>
      <c r="I1825" s="45"/>
      <c r="J1825" s="45"/>
      <c r="K1825" s="45"/>
      <c r="L1825" s="45"/>
      <c r="M1825" s="45"/>
      <c r="N1825" s="45"/>
      <c r="O1825" s="45"/>
      <c r="P1825" s="45"/>
      <c r="Q1825" s="45"/>
      <c r="R1825" s="45"/>
      <c r="S1825" s="47"/>
      <c r="T1825" s="47"/>
      <c r="U1825" s="45"/>
    </row>
    <row r="1826" spans="1:21" s="71" customFormat="1" ht="19.5" customHeight="1" x14ac:dyDescent="0.45">
      <c r="A1826" s="168"/>
      <c r="B1826" s="46"/>
      <c r="C1826" s="45"/>
      <c r="D1826" s="45"/>
      <c r="E1826" s="45"/>
      <c r="F1826" s="45"/>
      <c r="G1826" s="45"/>
      <c r="H1826" s="45"/>
      <c r="I1826" s="45"/>
      <c r="J1826" s="45"/>
      <c r="K1826" s="45"/>
      <c r="L1826" s="45"/>
      <c r="M1826" s="45"/>
      <c r="N1826" s="45"/>
      <c r="O1826" s="45"/>
      <c r="P1826" s="45"/>
      <c r="Q1826" s="45"/>
      <c r="R1826" s="45"/>
      <c r="S1826" s="47"/>
      <c r="T1826" s="47"/>
      <c r="U1826" s="45"/>
    </row>
    <row r="1827" spans="1:21" s="71" customFormat="1" ht="19.5" customHeight="1" x14ac:dyDescent="0.45">
      <c r="A1827" s="168"/>
      <c r="B1827" s="46"/>
      <c r="C1827" s="45"/>
      <c r="D1827" s="45"/>
      <c r="E1827" s="45"/>
      <c r="F1827" s="45"/>
      <c r="G1827" s="45"/>
      <c r="H1827" s="45"/>
      <c r="I1827" s="45"/>
      <c r="J1827" s="45"/>
      <c r="K1827" s="45"/>
      <c r="L1827" s="45"/>
      <c r="M1827" s="45"/>
      <c r="N1827" s="45"/>
      <c r="O1827" s="45"/>
      <c r="P1827" s="45"/>
      <c r="Q1827" s="45"/>
      <c r="R1827" s="45"/>
      <c r="S1827" s="47"/>
      <c r="T1827" s="47"/>
      <c r="U1827" s="45"/>
    </row>
    <row r="1828" spans="1:21" s="71" customFormat="1" ht="19.5" customHeight="1" x14ac:dyDescent="0.45">
      <c r="A1828" s="168"/>
      <c r="B1828" s="46"/>
      <c r="C1828" s="45"/>
      <c r="D1828" s="45"/>
      <c r="E1828" s="45"/>
      <c r="F1828" s="45"/>
      <c r="G1828" s="45"/>
      <c r="H1828" s="45"/>
      <c r="I1828" s="45"/>
      <c r="J1828" s="45"/>
      <c r="K1828" s="45"/>
      <c r="L1828" s="45"/>
      <c r="M1828" s="45"/>
      <c r="N1828" s="45"/>
      <c r="O1828" s="45"/>
      <c r="P1828" s="45"/>
      <c r="Q1828" s="45"/>
      <c r="R1828" s="45"/>
      <c r="S1828" s="47"/>
      <c r="T1828" s="47"/>
      <c r="U1828" s="45"/>
    </row>
    <row r="1829" spans="1:21" s="71" customFormat="1" ht="19.5" customHeight="1" x14ac:dyDescent="0.45">
      <c r="A1829" s="168"/>
      <c r="B1829" s="46"/>
      <c r="C1829" s="45"/>
      <c r="D1829" s="45"/>
      <c r="E1829" s="45"/>
      <c r="F1829" s="45"/>
      <c r="G1829" s="45"/>
      <c r="H1829" s="45"/>
      <c r="I1829" s="45"/>
      <c r="J1829" s="45"/>
      <c r="K1829" s="45"/>
      <c r="L1829" s="45"/>
      <c r="M1829" s="45"/>
      <c r="N1829" s="45"/>
      <c r="O1829" s="45"/>
      <c r="P1829" s="45"/>
      <c r="Q1829" s="45"/>
      <c r="R1829" s="45"/>
      <c r="S1829" s="47"/>
      <c r="T1829" s="47"/>
      <c r="U1829" s="45"/>
    </row>
    <row r="1830" spans="1:21" s="71" customFormat="1" ht="19.5" customHeight="1" x14ac:dyDescent="0.45">
      <c r="A1830" s="168"/>
      <c r="B1830" s="46"/>
      <c r="C1830" s="45"/>
      <c r="D1830" s="45"/>
      <c r="E1830" s="45"/>
      <c r="F1830" s="45"/>
      <c r="G1830" s="45"/>
      <c r="H1830" s="45"/>
      <c r="I1830" s="45"/>
      <c r="J1830" s="45"/>
      <c r="K1830" s="45"/>
      <c r="L1830" s="45"/>
      <c r="M1830" s="45"/>
      <c r="N1830" s="45"/>
      <c r="O1830" s="45"/>
      <c r="P1830" s="45"/>
      <c r="Q1830" s="45"/>
      <c r="R1830" s="45"/>
      <c r="S1830" s="47"/>
      <c r="T1830" s="47"/>
      <c r="U1830" s="45"/>
    </row>
    <row r="1831" spans="1:21" s="71" customFormat="1" ht="19.5" customHeight="1" x14ac:dyDescent="0.45">
      <c r="A1831" s="168"/>
      <c r="B1831" s="46"/>
      <c r="C1831" s="45"/>
      <c r="D1831" s="45"/>
      <c r="E1831" s="45"/>
      <c r="F1831" s="45"/>
      <c r="G1831" s="45"/>
      <c r="H1831" s="45"/>
      <c r="I1831" s="45"/>
      <c r="J1831" s="45"/>
      <c r="K1831" s="45"/>
      <c r="L1831" s="45"/>
      <c r="M1831" s="45"/>
      <c r="N1831" s="45"/>
      <c r="O1831" s="45"/>
      <c r="P1831" s="45"/>
      <c r="Q1831" s="45"/>
      <c r="R1831" s="45"/>
      <c r="S1831" s="47"/>
      <c r="T1831" s="47"/>
      <c r="U1831" s="45"/>
    </row>
    <row r="1832" spans="1:21" s="71" customFormat="1" ht="19.5" customHeight="1" x14ac:dyDescent="0.45">
      <c r="A1832" s="30"/>
      <c r="B1832" s="41"/>
      <c r="C1832" s="28"/>
      <c r="D1832" s="28"/>
      <c r="E1832" s="28"/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  <c r="R1832" s="28"/>
      <c r="S1832" s="33"/>
      <c r="T1832" s="33"/>
      <c r="U1832" s="28"/>
    </row>
    <row r="1833" spans="1:21" s="71" customFormat="1" ht="19.5" customHeight="1" x14ac:dyDescent="0.45">
      <c r="A1833" s="30">
        <v>71</v>
      </c>
      <c r="B1833" s="31" t="s">
        <v>256</v>
      </c>
      <c r="C1833" s="28">
        <v>1</v>
      </c>
      <c r="D1833" s="28"/>
      <c r="E1833" s="28"/>
      <c r="F1833" s="28"/>
      <c r="G1833" s="28"/>
      <c r="H1833" s="28"/>
      <c r="I1833" s="28"/>
      <c r="J1833" s="28">
        <v>4</v>
      </c>
      <c r="K1833" s="32">
        <v>16</v>
      </c>
      <c r="L1833" s="28"/>
      <c r="M1833" s="28"/>
      <c r="N1833" s="28"/>
      <c r="O1833" s="28"/>
      <c r="P1833" s="28"/>
      <c r="Q1833" s="28">
        <v>1</v>
      </c>
      <c r="R1833" s="28">
        <v>0</v>
      </c>
      <c r="S1833" s="33">
        <v>3</v>
      </c>
      <c r="T1833" s="33">
        <v>1</v>
      </c>
      <c r="U1833" s="28">
        <f t="shared" ref="U1833:U1840" si="267">SUM(C1833:T1833)</f>
        <v>26</v>
      </c>
    </row>
    <row r="1834" spans="1:21" s="71" customFormat="1" ht="19.5" customHeight="1" x14ac:dyDescent="0.45">
      <c r="A1834" s="30"/>
      <c r="B1834" s="34" t="s">
        <v>255</v>
      </c>
      <c r="C1834" s="36"/>
      <c r="D1834" s="36"/>
      <c r="E1834" s="35">
        <v>1</v>
      </c>
      <c r="F1834" s="35"/>
      <c r="G1834" s="35"/>
      <c r="H1834" s="35"/>
      <c r="I1834" s="35"/>
      <c r="J1834" s="35"/>
      <c r="K1834" s="35">
        <v>4</v>
      </c>
      <c r="L1834" s="35"/>
      <c r="M1834" s="35"/>
      <c r="N1834" s="35"/>
      <c r="O1834" s="35"/>
      <c r="P1834" s="35"/>
      <c r="Q1834" s="35"/>
      <c r="R1834" s="36"/>
      <c r="S1834" s="37">
        <v>1</v>
      </c>
      <c r="T1834" s="37"/>
      <c r="U1834" s="36">
        <f t="shared" si="267"/>
        <v>6</v>
      </c>
    </row>
    <row r="1835" spans="1:21" s="71" customFormat="1" ht="19.5" customHeight="1" x14ac:dyDescent="0.45">
      <c r="A1835" s="30"/>
      <c r="B1835" s="34" t="s">
        <v>254</v>
      </c>
      <c r="C1835" s="36"/>
      <c r="D1835" s="36"/>
      <c r="E1835" s="35">
        <v>1</v>
      </c>
      <c r="F1835" s="35"/>
      <c r="G1835" s="35"/>
      <c r="H1835" s="35"/>
      <c r="I1835" s="35"/>
      <c r="J1835" s="35"/>
      <c r="K1835" s="35">
        <v>4</v>
      </c>
      <c r="L1835" s="35"/>
      <c r="M1835" s="35"/>
      <c r="N1835" s="35"/>
      <c r="O1835" s="35"/>
      <c r="P1835" s="35"/>
      <c r="Q1835" s="35"/>
      <c r="R1835" s="36"/>
      <c r="S1835" s="37">
        <v>1</v>
      </c>
      <c r="T1835" s="37"/>
      <c r="U1835" s="36">
        <f t="shared" si="267"/>
        <v>6</v>
      </c>
    </row>
    <row r="1836" spans="1:21" s="71" customFormat="1" ht="19.5" customHeight="1" x14ac:dyDescent="0.45">
      <c r="A1836" s="30"/>
      <c r="B1836" s="34" t="s">
        <v>253</v>
      </c>
      <c r="C1836" s="36"/>
      <c r="D1836" s="36"/>
      <c r="E1836" s="35">
        <v>1</v>
      </c>
      <c r="F1836" s="35"/>
      <c r="G1836" s="35"/>
      <c r="H1836" s="35"/>
      <c r="I1836" s="35"/>
      <c r="J1836" s="35"/>
      <c r="K1836" s="35">
        <v>4</v>
      </c>
      <c r="L1836" s="35"/>
      <c r="M1836" s="35"/>
      <c r="N1836" s="35"/>
      <c r="O1836" s="35"/>
      <c r="P1836" s="35"/>
      <c r="Q1836" s="35"/>
      <c r="R1836" s="36"/>
      <c r="S1836" s="37">
        <v>1</v>
      </c>
      <c r="T1836" s="37"/>
      <c r="U1836" s="36">
        <f t="shared" si="267"/>
        <v>6</v>
      </c>
    </row>
    <row r="1837" spans="1:21" s="71" customFormat="1" ht="19.5" customHeight="1" x14ac:dyDescent="0.45">
      <c r="A1837" s="30"/>
      <c r="B1837" s="34" t="s">
        <v>252</v>
      </c>
      <c r="C1837" s="36"/>
      <c r="D1837" s="36"/>
      <c r="E1837" s="35">
        <v>1</v>
      </c>
      <c r="F1837" s="35"/>
      <c r="G1837" s="35"/>
      <c r="H1837" s="35"/>
      <c r="I1837" s="35"/>
      <c r="J1837" s="35">
        <v>1</v>
      </c>
      <c r="K1837" s="35">
        <v>3</v>
      </c>
      <c r="L1837" s="35"/>
      <c r="M1837" s="35"/>
      <c r="N1837" s="35"/>
      <c r="O1837" s="35"/>
      <c r="P1837" s="35"/>
      <c r="Q1837" s="35"/>
      <c r="R1837" s="36"/>
      <c r="S1837" s="37">
        <v>1</v>
      </c>
      <c r="T1837" s="37"/>
      <c r="U1837" s="36">
        <f t="shared" si="267"/>
        <v>6</v>
      </c>
    </row>
    <row r="1838" spans="1:21" s="71" customFormat="1" ht="19.5" customHeight="1" x14ac:dyDescent="0.45">
      <c r="A1838" s="30"/>
      <c r="B1838" s="34" t="s">
        <v>251</v>
      </c>
      <c r="C1838" s="36"/>
      <c r="D1838" s="36"/>
      <c r="E1838" s="35">
        <v>1</v>
      </c>
      <c r="F1838" s="35"/>
      <c r="G1838" s="35"/>
      <c r="H1838" s="35"/>
      <c r="I1838" s="35"/>
      <c r="J1838" s="35"/>
      <c r="K1838" s="35">
        <v>2</v>
      </c>
      <c r="L1838" s="35"/>
      <c r="M1838" s="231">
        <v>0</v>
      </c>
      <c r="N1838" s="35"/>
      <c r="O1838" s="35"/>
      <c r="P1838" s="35"/>
      <c r="Q1838" s="35"/>
      <c r="R1838" s="36"/>
      <c r="S1838" s="52">
        <v>0</v>
      </c>
      <c r="T1838" s="37"/>
      <c r="U1838" s="36">
        <f t="shared" si="267"/>
        <v>3</v>
      </c>
    </row>
    <row r="1839" spans="1:21" s="71" customFormat="1" ht="19.5" customHeight="1" x14ac:dyDescent="0.45">
      <c r="A1839" s="30"/>
      <c r="B1839" s="34" t="s">
        <v>250</v>
      </c>
      <c r="C1839" s="36"/>
      <c r="D1839" s="36"/>
      <c r="E1839" s="35">
        <v>1</v>
      </c>
      <c r="F1839" s="35"/>
      <c r="G1839" s="35"/>
      <c r="H1839" s="35"/>
      <c r="I1839" s="35"/>
      <c r="J1839" s="35"/>
      <c r="K1839" s="35">
        <v>4</v>
      </c>
      <c r="L1839" s="35"/>
      <c r="M1839" s="35"/>
      <c r="N1839" s="35"/>
      <c r="O1839" s="35"/>
      <c r="P1839" s="35"/>
      <c r="Q1839" s="35"/>
      <c r="R1839" s="36"/>
      <c r="S1839" s="52">
        <v>1</v>
      </c>
      <c r="T1839" s="37"/>
      <c r="U1839" s="36">
        <f t="shared" si="267"/>
        <v>6</v>
      </c>
    </row>
    <row r="1840" spans="1:21" s="71" customFormat="1" ht="19.5" customHeight="1" x14ac:dyDescent="0.45">
      <c r="A1840" s="30"/>
      <c r="B1840" s="34" t="s">
        <v>249</v>
      </c>
      <c r="C1840" s="36"/>
      <c r="D1840" s="36"/>
      <c r="E1840" s="35">
        <v>1</v>
      </c>
      <c r="F1840" s="35"/>
      <c r="G1840" s="35"/>
      <c r="H1840" s="35"/>
      <c r="I1840" s="35"/>
      <c r="J1840" s="35">
        <v>1</v>
      </c>
      <c r="K1840" s="35">
        <v>4</v>
      </c>
      <c r="L1840" s="35"/>
      <c r="M1840" s="35"/>
      <c r="N1840" s="35"/>
      <c r="O1840" s="35"/>
      <c r="P1840" s="35"/>
      <c r="Q1840" s="35"/>
      <c r="R1840" s="36"/>
      <c r="S1840" s="37">
        <v>1</v>
      </c>
      <c r="T1840" s="37"/>
      <c r="U1840" s="36">
        <f t="shared" si="267"/>
        <v>7</v>
      </c>
    </row>
    <row r="1841" spans="1:21" s="71" customFormat="1" ht="19.5" customHeight="1" x14ac:dyDescent="0.45">
      <c r="A1841" s="30"/>
      <c r="B1841" s="41"/>
      <c r="C1841" s="28"/>
      <c r="D1841" s="28"/>
      <c r="E1841" s="32"/>
      <c r="F1841" s="32"/>
      <c r="G1841" s="32"/>
      <c r="H1841" s="32"/>
      <c r="I1841" s="32"/>
      <c r="J1841" s="32"/>
      <c r="K1841" s="32"/>
      <c r="L1841" s="32"/>
      <c r="M1841" s="32"/>
      <c r="N1841" s="32"/>
      <c r="O1841" s="32"/>
      <c r="P1841" s="32"/>
      <c r="Q1841" s="32"/>
      <c r="R1841" s="28"/>
      <c r="S1841" s="33"/>
      <c r="T1841" s="33"/>
      <c r="U1841" s="28"/>
    </row>
    <row r="1842" spans="1:21" s="71" customFormat="1" ht="19.5" customHeight="1" x14ac:dyDescent="0.45">
      <c r="A1842" s="30"/>
      <c r="B1842" s="41"/>
      <c r="C1842" s="28"/>
      <c r="D1842" s="28"/>
      <c r="E1842" s="28"/>
      <c r="F1842" s="28"/>
      <c r="G1842" s="28"/>
      <c r="H1842" s="28"/>
      <c r="I1842" s="28"/>
      <c r="J1842" s="28"/>
      <c r="K1842" s="28"/>
      <c r="L1842" s="28"/>
      <c r="M1842" s="28"/>
      <c r="N1842" s="28"/>
      <c r="O1842" s="28"/>
      <c r="P1842" s="28"/>
      <c r="Q1842" s="28"/>
      <c r="R1842" s="28"/>
      <c r="S1842" s="33"/>
      <c r="T1842" s="33"/>
      <c r="U1842" s="28"/>
    </row>
    <row r="1843" spans="1:21" s="71" customFormat="1" ht="19.5" customHeight="1" x14ac:dyDescent="0.45">
      <c r="A1843" s="30"/>
      <c r="B1843" s="41"/>
      <c r="C1843" s="28"/>
      <c r="D1843" s="28"/>
      <c r="E1843" s="28"/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  <c r="R1843" s="28"/>
      <c r="S1843" s="33"/>
      <c r="T1843" s="33"/>
      <c r="U1843" s="28"/>
    </row>
    <row r="1844" spans="1:21" s="71" customFormat="1" ht="19.5" customHeight="1" x14ac:dyDescent="0.45">
      <c r="A1844" s="30"/>
      <c r="B1844" s="41"/>
      <c r="C1844" s="28"/>
      <c r="D1844" s="28"/>
      <c r="E1844" s="28"/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  <c r="R1844" s="28"/>
      <c r="S1844" s="33"/>
      <c r="T1844" s="33"/>
      <c r="U1844" s="28"/>
    </row>
    <row r="1845" spans="1:21" s="71" customFormat="1" ht="19.5" customHeight="1" x14ac:dyDescent="0.45">
      <c r="A1845" s="30"/>
      <c r="B1845" s="41" t="s">
        <v>170</v>
      </c>
      <c r="C1845" s="26">
        <f t="shared" ref="C1845:I1845" si="268">SUM(C1834:C1840)</f>
        <v>0</v>
      </c>
      <c r="D1845" s="26">
        <f t="shared" si="268"/>
        <v>0</v>
      </c>
      <c r="E1845" s="26">
        <f t="shared" si="268"/>
        <v>7</v>
      </c>
      <c r="F1845" s="26">
        <f t="shared" si="268"/>
        <v>0</v>
      </c>
      <c r="G1845" s="26">
        <f>SUM(G1834:G1840)</f>
        <v>0</v>
      </c>
      <c r="H1845" s="26">
        <f t="shared" si="268"/>
        <v>0</v>
      </c>
      <c r="I1845" s="26">
        <f t="shared" si="268"/>
        <v>0</v>
      </c>
      <c r="J1845" s="26">
        <f>SUM(J1834:J1840)</f>
        <v>2</v>
      </c>
      <c r="K1845" s="26">
        <f t="shared" ref="K1845:U1845" si="269">SUM(K1834:K1840)</f>
        <v>25</v>
      </c>
      <c r="L1845" s="26">
        <f t="shared" si="269"/>
        <v>0</v>
      </c>
      <c r="M1845" s="26">
        <f t="shared" si="269"/>
        <v>0</v>
      </c>
      <c r="N1845" s="26">
        <f t="shared" si="269"/>
        <v>0</v>
      </c>
      <c r="O1845" s="26">
        <f t="shared" si="269"/>
        <v>0</v>
      </c>
      <c r="P1845" s="26">
        <f t="shared" si="269"/>
        <v>0</v>
      </c>
      <c r="Q1845" s="26">
        <f t="shared" si="269"/>
        <v>0</v>
      </c>
      <c r="R1845" s="26">
        <f>SUM(R1834:R1840)</f>
        <v>0</v>
      </c>
      <c r="S1845" s="29">
        <f t="shared" si="269"/>
        <v>6</v>
      </c>
      <c r="T1845" s="29">
        <f t="shared" si="269"/>
        <v>0</v>
      </c>
      <c r="U1845" s="26">
        <f t="shared" si="269"/>
        <v>40</v>
      </c>
    </row>
    <row r="1846" spans="1:21" s="71" customFormat="1" ht="19.5" customHeight="1" x14ac:dyDescent="0.45">
      <c r="A1846" s="70"/>
      <c r="B1846" s="44" t="s">
        <v>169</v>
      </c>
      <c r="C1846" s="42">
        <f t="shared" ref="C1846:U1846" si="270">SUM(C1833+C1845)</f>
        <v>1</v>
      </c>
      <c r="D1846" s="42">
        <f t="shared" si="270"/>
        <v>0</v>
      </c>
      <c r="E1846" s="42">
        <f t="shared" si="270"/>
        <v>7</v>
      </c>
      <c r="F1846" s="42">
        <f t="shared" si="270"/>
        <v>0</v>
      </c>
      <c r="G1846" s="42">
        <f>SUM(G1833+G1845)</f>
        <v>0</v>
      </c>
      <c r="H1846" s="42">
        <f t="shared" si="270"/>
        <v>0</v>
      </c>
      <c r="I1846" s="42">
        <f t="shared" si="270"/>
        <v>0</v>
      </c>
      <c r="J1846" s="42">
        <f t="shared" si="270"/>
        <v>6</v>
      </c>
      <c r="K1846" s="42">
        <f t="shared" si="270"/>
        <v>41</v>
      </c>
      <c r="L1846" s="42">
        <f t="shared" si="270"/>
        <v>0</v>
      </c>
      <c r="M1846" s="42">
        <f t="shared" si="270"/>
        <v>0</v>
      </c>
      <c r="N1846" s="42">
        <f t="shared" si="270"/>
        <v>0</v>
      </c>
      <c r="O1846" s="42">
        <f t="shared" si="270"/>
        <v>0</v>
      </c>
      <c r="P1846" s="42">
        <f t="shared" si="270"/>
        <v>0</v>
      </c>
      <c r="Q1846" s="42">
        <f t="shared" si="270"/>
        <v>1</v>
      </c>
      <c r="R1846" s="42">
        <f>SUM(R1833+R1845)</f>
        <v>0</v>
      </c>
      <c r="S1846" s="43">
        <f t="shared" si="270"/>
        <v>9</v>
      </c>
      <c r="T1846" s="43">
        <f t="shared" si="270"/>
        <v>1</v>
      </c>
      <c r="U1846" s="42">
        <f t="shared" si="270"/>
        <v>66</v>
      </c>
    </row>
    <row r="1847" spans="1:21" s="71" customFormat="1" ht="19.5" customHeight="1" x14ac:dyDescent="0.45">
      <c r="A1847" s="80"/>
      <c r="B1847" s="50"/>
      <c r="C1847" s="49"/>
      <c r="D1847" s="49"/>
      <c r="E1847" s="49"/>
      <c r="F1847" s="49"/>
      <c r="G1847" s="49"/>
      <c r="H1847" s="49"/>
      <c r="I1847" s="49"/>
      <c r="J1847" s="49"/>
      <c r="K1847" s="49"/>
      <c r="L1847" s="49"/>
      <c r="M1847" s="49"/>
      <c r="N1847" s="49"/>
      <c r="O1847" s="49"/>
      <c r="P1847" s="49"/>
      <c r="Q1847" s="49"/>
      <c r="R1847" s="49"/>
      <c r="S1847" s="51"/>
      <c r="T1847" s="51"/>
      <c r="U1847" s="49"/>
    </row>
    <row r="1848" spans="1:21" s="71" customFormat="1" ht="19.5" customHeight="1" x14ac:dyDescent="0.45">
      <c r="A1848" s="168"/>
      <c r="B1848" s="46"/>
      <c r="C1848" s="45"/>
      <c r="D1848" s="45"/>
      <c r="E1848" s="45"/>
      <c r="F1848" s="45"/>
      <c r="G1848" s="45"/>
      <c r="H1848" s="45"/>
      <c r="I1848" s="45"/>
      <c r="J1848" s="45"/>
      <c r="K1848" s="45"/>
      <c r="L1848" s="45"/>
      <c r="M1848" s="45"/>
      <c r="N1848" s="45"/>
      <c r="O1848" s="45"/>
      <c r="P1848" s="45"/>
      <c r="Q1848" s="45"/>
      <c r="R1848" s="45"/>
      <c r="S1848" s="47"/>
      <c r="T1848" s="47"/>
      <c r="U1848" s="45"/>
    </row>
    <row r="1849" spans="1:21" s="71" customFormat="1" ht="19.5" customHeight="1" x14ac:dyDescent="0.45">
      <c r="A1849" s="168"/>
      <c r="B1849" s="46"/>
      <c r="C1849" s="45"/>
      <c r="D1849" s="45"/>
      <c r="E1849" s="45"/>
      <c r="F1849" s="45"/>
      <c r="G1849" s="45"/>
      <c r="H1849" s="45"/>
      <c r="I1849" s="45"/>
      <c r="J1849" s="45"/>
      <c r="K1849" s="45"/>
      <c r="L1849" s="45"/>
      <c r="M1849" s="45"/>
      <c r="N1849" s="45"/>
      <c r="O1849" s="45"/>
      <c r="P1849" s="45"/>
      <c r="Q1849" s="45"/>
      <c r="R1849" s="45"/>
      <c r="S1849" s="47"/>
      <c r="T1849" s="47"/>
      <c r="U1849" s="45"/>
    </row>
    <row r="1850" spans="1:21" s="71" customFormat="1" ht="19.5" customHeight="1" x14ac:dyDescent="0.45">
      <c r="A1850" s="168"/>
      <c r="B1850" s="46"/>
      <c r="C1850" s="45"/>
      <c r="D1850" s="45"/>
      <c r="E1850" s="45"/>
      <c r="F1850" s="45"/>
      <c r="G1850" s="45"/>
      <c r="H1850" s="45"/>
      <c r="I1850" s="45"/>
      <c r="J1850" s="45"/>
      <c r="K1850" s="45"/>
      <c r="L1850" s="45"/>
      <c r="M1850" s="45"/>
      <c r="N1850" s="45"/>
      <c r="O1850" s="45"/>
      <c r="P1850" s="45"/>
      <c r="Q1850" s="45"/>
      <c r="R1850" s="45"/>
      <c r="S1850" s="47"/>
      <c r="T1850" s="47"/>
      <c r="U1850" s="45"/>
    </row>
    <row r="1851" spans="1:21" s="71" customFormat="1" ht="19.5" customHeight="1" x14ac:dyDescent="0.45">
      <c r="A1851" s="168"/>
      <c r="B1851" s="46"/>
      <c r="C1851" s="45"/>
      <c r="D1851" s="45"/>
      <c r="E1851" s="45"/>
      <c r="F1851" s="45"/>
      <c r="G1851" s="45"/>
      <c r="H1851" s="45"/>
      <c r="I1851" s="45"/>
      <c r="J1851" s="45"/>
      <c r="K1851" s="45"/>
      <c r="L1851" s="45"/>
      <c r="M1851" s="45"/>
      <c r="N1851" s="45"/>
      <c r="O1851" s="45"/>
      <c r="P1851" s="45"/>
      <c r="Q1851" s="45"/>
      <c r="R1851" s="45"/>
      <c r="S1851" s="47"/>
      <c r="T1851" s="47"/>
      <c r="U1851" s="45"/>
    </row>
    <row r="1852" spans="1:21" s="71" customFormat="1" ht="19.5" customHeight="1" x14ac:dyDescent="0.45">
      <c r="A1852" s="168"/>
      <c r="B1852" s="46"/>
      <c r="C1852" s="45"/>
      <c r="D1852" s="45"/>
      <c r="E1852" s="45"/>
      <c r="F1852" s="45"/>
      <c r="G1852" s="45"/>
      <c r="H1852" s="45"/>
      <c r="I1852" s="45"/>
      <c r="J1852" s="45"/>
      <c r="K1852" s="45"/>
      <c r="L1852" s="45"/>
      <c r="M1852" s="45"/>
      <c r="N1852" s="45"/>
      <c r="O1852" s="45"/>
      <c r="P1852" s="45"/>
      <c r="Q1852" s="45"/>
      <c r="R1852" s="45"/>
      <c r="S1852" s="47"/>
      <c r="T1852" s="47"/>
      <c r="U1852" s="45"/>
    </row>
    <row r="1853" spans="1:21" s="71" customFormat="1" ht="19.5" customHeight="1" x14ac:dyDescent="0.45">
      <c r="A1853" s="168"/>
      <c r="B1853" s="46"/>
      <c r="C1853" s="45"/>
      <c r="D1853" s="45"/>
      <c r="E1853" s="45"/>
      <c r="F1853" s="45"/>
      <c r="G1853" s="45"/>
      <c r="H1853" s="45"/>
      <c r="I1853" s="45"/>
      <c r="J1853" s="45"/>
      <c r="K1853" s="45"/>
      <c r="L1853" s="45"/>
      <c r="M1853" s="45"/>
      <c r="N1853" s="45"/>
      <c r="O1853" s="45"/>
      <c r="P1853" s="45"/>
      <c r="Q1853" s="45"/>
      <c r="R1853" s="45"/>
      <c r="S1853" s="47"/>
      <c r="T1853" s="47"/>
      <c r="U1853" s="45"/>
    </row>
    <row r="1854" spans="1:21" s="71" customFormat="1" ht="19.5" customHeight="1" x14ac:dyDescent="0.45">
      <c r="A1854" s="168"/>
      <c r="B1854" s="46"/>
      <c r="C1854" s="45"/>
      <c r="D1854" s="45"/>
      <c r="E1854" s="45"/>
      <c r="F1854" s="45"/>
      <c r="G1854" s="45"/>
      <c r="H1854" s="45"/>
      <c r="I1854" s="45"/>
      <c r="J1854" s="45"/>
      <c r="K1854" s="45"/>
      <c r="L1854" s="45"/>
      <c r="M1854" s="45"/>
      <c r="N1854" s="45"/>
      <c r="O1854" s="45"/>
      <c r="P1854" s="45"/>
      <c r="Q1854" s="45"/>
      <c r="R1854" s="45"/>
      <c r="S1854" s="47"/>
      <c r="T1854" s="47"/>
      <c r="U1854" s="45"/>
    </row>
    <row r="1855" spans="1:21" s="71" customFormat="1" ht="19.5" customHeight="1" x14ac:dyDescent="0.45">
      <c r="A1855" s="168"/>
      <c r="B1855" s="46"/>
      <c r="C1855" s="45"/>
      <c r="D1855" s="45"/>
      <c r="E1855" s="45"/>
      <c r="F1855" s="45"/>
      <c r="G1855" s="45"/>
      <c r="H1855" s="45"/>
      <c r="I1855" s="45"/>
      <c r="J1855" s="45"/>
      <c r="K1855" s="45"/>
      <c r="L1855" s="45"/>
      <c r="M1855" s="45"/>
      <c r="N1855" s="45"/>
      <c r="O1855" s="45"/>
      <c r="P1855" s="45"/>
      <c r="Q1855" s="45"/>
      <c r="R1855" s="45"/>
      <c r="S1855" s="47"/>
      <c r="T1855" s="47"/>
      <c r="U1855" s="45"/>
    </row>
    <row r="1856" spans="1:21" s="71" customFormat="1" ht="19.5" customHeight="1" x14ac:dyDescent="0.45">
      <c r="A1856" s="30">
        <v>72</v>
      </c>
      <c r="B1856" s="31" t="s">
        <v>248</v>
      </c>
      <c r="C1856" s="28">
        <v>1</v>
      </c>
      <c r="D1856" s="32"/>
      <c r="E1856" s="32"/>
      <c r="F1856" s="32"/>
      <c r="G1856" s="32"/>
      <c r="H1856" s="32"/>
      <c r="I1856" s="32"/>
      <c r="J1856" s="32">
        <v>4</v>
      </c>
      <c r="K1856" s="32">
        <v>18</v>
      </c>
      <c r="L1856" s="32"/>
      <c r="M1856" s="32"/>
      <c r="N1856" s="32"/>
      <c r="O1856" s="32"/>
      <c r="P1856" s="32"/>
      <c r="Q1856" s="32">
        <v>1</v>
      </c>
      <c r="R1856" s="28"/>
      <c r="S1856" s="33">
        <v>4</v>
      </c>
      <c r="T1856" s="33">
        <v>2</v>
      </c>
      <c r="U1856" s="28">
        <f t="shared" ref="U1856:U1876" si="271">SUM(C1856:T1856)</f>
        <v>30</v>
      </c>
    </row>
    <row r="1857" spans="1:21" s="71" customFormat="1" ht="19.5" customHeight="1" x14ac:dyDescent="0.45">
      <c r="A1857" s="30"/>
      <c r="B1857" s="34" t="s">
        <v>247</v>
      </c>
      <c r="C1857" s="36"/>
      <c r="D1857" s="35"/>
      <c r="E1857" s="35">
        <v>1</v>
      </c>
      <c r="F1857" s="35"/>
      <c r="G1857" s="35"/>
      <c r="H1857" s="35"/>
      <c r="I1857" s="35"/>
      <c r="J1857" s="35">
        <v>1</v>
      </c>
      <c r="K1857" s="35">
        <v>12</v>
      </c>
      <c r="L1857" s="35"/>
      <c r="M1857" s="35">
        <v>2</v>
      </c>
      <c r="N1857" s="35"/>
      <c r="O1857" s="35"/>
      <c r="P1857" s="35"/>
      <c r="Q1857" s="35"/>
      <c r="R1857" s="36"/>
      <c r="S1857" s="37">
        <v>1</v>
      </c>
      <c r="T1857" s="37"/>
      <c r="U1857" s="36">
        <f t="shared" si="271"/>
        <v>17</v>
      </c>
    </row>
    <row r="1858" spans="1:21" s="71" customFormat="1" ht="19.5" customHeight="1" x14ac:dyDescent="0.45">
      <c r="A1858" s="30"/>
      <c r="B1858" s="34" t="s">
        <v>246</v>
      </c>
      <c r="C1858" s="36"/>
      <c r="D1858" s="35"/>
      <c r="E1858" s="35">
        <v>1</v>
      </c>
      <c r="F1858" s="35"/>
      <c r="G1858" s="35"/>
      <c r="H1858" s="35"/>
      <c r="I1858" s="35"/>
      <c r="J1858" s="35">
        <v>1</v>
      </c>
      <c r="K1858" s="35">
        <v>6</v>
      </c>
      <c r="L1858" s="35"/>
      <c r="M1858" s="35">
        <v>1</v>
      </c>
      <c r="N1858" s="48"/>
      <c r="O1858" s="35"/>
      <c r="P1858" s="35"/>
      <c r="Q1858" s="35"/>
      <c r="R1858" s="36"/>
      <c r="S1858" s="37">
        <v>1</v>
      </c>
      <c r="T1858" s="37"/>
      <c r="U1858" s="36">
        <f t="shared" si="271"/>
        <v>10</v>
      </c>
    </row>
    <row r="1859" spans="1:21" s="71" customFormat="1" ht="19.5" customHeight="1" x14ac:dyDescent="0.45">
      <c r="A1859" s="30"/>
      <c r="B1859" s="34" t="s">
        <v>245</v>
      </c>
      <c r="C1859" s="36"/>
      <c r="D1859" s="35"/>
      <c r="E1859" s="35">
        <v>1</v>
      </c>
      <c r="F1859" s="35"/>
      <c r="G1859" s="35"/>
      <c r="H1859" s="35"/>
      <c r="I1859" s="35"/>
      <c r="J1859" s="35">
        <v>1</v>
      </c>
      <c r="K1859" s="35">
        <v>3</v>
      </c>
      <c r="L1859" s="48"/>
      <c r="M1859" s="36">
        <v>1</v>
      </c>
      <c r="N1859" s="35"/>
      <c r="O1859" s="35"/>
      <c r="P1859" s="35"/>
      <c r="Q1859" s="35"/>
      <c r="R1859" s="36"/>
      <c r="S1859" s="37">
        <v>1</v>
      </c>
      <c r="T1859" s="37"/>
      <c r="U1859" s="36">
        <f t="shared" si="271"/>
        <v>7</v>
      </c>
    </row>
    <row r="1860" spans="1:21" s="71" customFormat="1" ht="19.5" customHeight="1" x14ac:dyDescent="0.45">
      <c r="A1860" s="30"/>
      <c r="B1860" s="34" t="s">
        <v>244</v>
      </c>
      <c r="C1860" s="36"/>
      <c r="D1860" s="35"/>
      <c r="E1860" s="35">
        <v>1</v>
      </c>
      <c r="F1860" s="35"/>
      <c r="G1860" s="35"/>
      <c r="H1860" s="35"/>
      <c r="I1860" s="35"/>
      <c r="J1860" s="35">
        <v>1</v>
      </c>
      <c r="K1860" s="35">
        <v>5</v>
      </c>
      <c r="L1860" s="35"/>
      <c r="M1860" s="35"/>
      <c r="N1860" s="35"/>
      <c r="O1860" s="35"/>
      <c r="P1860" s="35"/>
      <c r="Q1860" s="35"/>
      <c r="R1860" s="36"/>
      <c r="S1860" s="37">
        <v>1</v>
      </c>
      <c r="T1860" s="37"/>
      <c r="U1860" s="36">
        <f t="shared" si="271"/>
        <v>8</v>
      </c>
    </row>
    <row r="1861" spans="1:21" s="71" customFormat="1" ht="19.5" customHeight="1" x14ac:dyDescent="0.45">
      <c r="A1861" s="30"/>
      <c r="B1861" s="34" t="s">
        <v>243</v>
      </c>
      <c r="C1861" s="36"/>
      <c r="D1861" s="35"/>
      <c r="E1861" s="35">
        <v>1</v>
      </c>
      <c r="F1861" s="35"/>
      <c r="G1861" s="35"/>
      <c r="H1861" s="35"/>
      <c r="I1861" s="35"/>
      <c r="J1861" s="35">
        <v>1</v>
      </c>
      <c r="K1861" s="35">
        <v>6</v>
      </c>
      <c r="L1861" s="35"/>
      <c r="M1861" s="35"/>
      <c r="N1861" s="35"/>
      <c r="O1861" s="35"/>
      <c r="P1861" s="35"/>
      <c r="Q1861" s="35"/>
      <c r="R1861" s="36"/>
      <c r="S1861" s="37">
        <v>1</v>
      </c>
      <c r="T1861" s="37"/>
      <c r="U1861" s="36">
        <f t="shared" si="271"/>
        <v>9</v>
      </c>
    </row>
    <row r="1862" spans="1:21" s="71" customFormat="1" ht="19.5" customHeight="1" x14ac:dyDescent="0.45">
      <c r="A1862" s="30"/>
      <c r="B1862" s="34" t="s">
        <v>242</v>
      </c>
      <c r="C1862" s="36"/>
      <c r="D1862" s="35"/>
      <c r="E1862" s="35">
        <v>1</v>
      </c>
      <c r="F1862" s="35"/>
      <c r="G1862" s="35"/>
      <c r="H1862" s="35"/>
      <c r="I1862" s="35"/>
      <c r="J1862" s="35">
        <v>1</v>
      </c>
      <c r="K1862" s="35">
        <v>5</v>
      </c>
      <c r="L1862" s="35"/>
      <c r="M1862" s="35"/>
      <c r="N1862" s="35"/>
      <c r="O1862" s="35"/>
      <c r="P1862" s="35"/>
      <c r="Q1862" s="35"/>
      <c r="R1862" s="36"/>
      <c r="S1862" s="234">
        <v>0</v>
      </c>
      <c r="T1862" s="37"/>
      <c r="U1862" s="36">
        <f t="shared" si="271"/>
        <v>7</v>
      </c>
    </row>
    <row r="1863" spans="1:21" s="71" customFormat="1" ht="19.5" customHeight="1" x14ac:dyDescent="0.45">
      <c r="A1863" s="30"/>
      <c r="B1863" s="34" t="s">
        <v>241</v>
      </c>
      <c r="C1863" s="36"/>
      <c r="D1863" s="35"/>
      <c r="E1863" s="35">
        <v>1</v>
      </c>
      <c r="F1863" s="35"/>
      <c r="G1863" s="35"/>
      <c r="H1863" s="35"/>
      <c r="I1863" s="35"/>
      <c r="J1863" s="35"/>
      <c r="K1863" s="35">
        <v>5</v>
      </c>
      <c r="L1863" s="35"/>
      <c r="M1863" s="35"/>
      <c r="N1863" s="35"/>
      <c r="O1863" s="35"/>
      <c r="P1863" s="35"/>
      <c r="Q1863" s="35"/>
      <c r="R1863" s="36"/>
      <c r="S1863" s="37">
        <v>1</v>
      </c>
      <c r="T1863" s="37"/>
      <c r="U1863" s="36">
        <f t="shared" si="271"/>
        <v>7</v>
      </c>
    </row>
    <row r="1864" spans="1:21" s="71" customFormat="1" ht="19.5" customHeight="1" x14ac:dyDescent="0.45">
      <c r="A1864" s="30"/>
      <c r="B1864" s="34" t="s">
        <v>240</v>
      </c>
      <c r="C1864" s="36"/>
      <c r="D1864" s="35"/>
      <c r="E1864" s="35">
        <v>1</v>
      </c>
      <c r="F1864" s="35"/>
      <c r="G1864" s="35"/>
      <c r="H1864" s="35"/>
      <c r="I1864" s="35"/>
      <c r="J1864" s="35"/>
      <c r="K1864" s="35">
        <v>4</v>
      </c>
      <c r="L1864" s="35"/>
      <c r="M1864" s="35"/>
      <c r="N1864" s="35"/>
      <c r="O1864" s="35"/>
      <c r="P1864" s="35"/>
      <c r="Q1864" s="35"/>
      <c r="R1864" s="36"/>
      <c r="S1864" s="37">
        <v>1</v>
      </c>
      <c r="T1864" s="37"/>
      <c r="U1864" s="36">
        <f t="shared" si="271"/>
        <v>6</v>
      </c>
    </row>
    <row r="1865" spans="1:21" s="71" customFormat="1" ht="19.5" customHeight="1" x14ac:dyDescent="0.45">
      <c r="A1865" s="30"/>
      <c r="B1865" s="34" t="s">
        <v>239</v>
      </c>
      <c r="C1865" s="36"/>
      <c r="D1865" s="35"/>
      <c r="E1865" s="35">
        <v>1</v>
      </c>
      <c r="F1865" s="35"/>
      <c r="G1865" s="35"/>
      <c r="H1865" s="35"/>
      <c r="I1865" s="35"/>
      <c r="J1865" s="35"/>
      <c r="K1865" s="35">
        <v>4</v>
      </c>
      <c r="L1865" s="35"/>
      <c r="M1865" s="35"/>
      <c r="N1865" s="35">
        <v>1</v>
      </c>
      <c r="O1865" s="35"/>
      <c r="P1865" s="35"/>
      <c r="Q1865" s="35"/>
      <c r="R1865" s="36"/>
      <c r="S1865" s="37"/>
      <c r="T1865" s="37"/>
      <c r="U1865" s="36">
        <f t="shared" si="271"/>
        <v>6</v>
      </c>
    </row>
    <row r="1866" spans="1:21" s="71" customFormat="1" ht="19.5" customHeight="1" x14ac:dyDescent="0.45">
      <c r="A1866" s="30"/>
      <c r="B1866" s="34" t="s">
        <v>238</v>
      </c>
      <c r="C1866" s="36"/>
      <c r="D1866" s="35"/>
      <c r="E1866" s="35">
        <v>1</v>
      </c>
      <c r="F1866" s="35"/>
      <c r="G1866" s="35"/>
      <c r="H1866" s="35"/>
      <c r="I1866" s="35"/>
      <c r="J1866" s="35"/>
      <c r="K1866" s="35">
        <v>6</v>
      </c>
      <c r="L1866" s="35"/>
      <c r="M1866" s="35"/>
      <c r="N1866" s="35"/>
      <c r="O1866" s="35"/>
      <c r="P1866" s="35"/>
      <c r="Q1866" s="35"/>
      <c r="R1866" s="36"/>
      <c r="S1866" s="37">
        <v>1</v>
      </c>
      <c r="T1866" s="37"/>
      <c r="U1866" s="36">
        <f t="shared" si="271"/>
        <v>8</v>
      </c>
    </row>
    <row r="1867" spans="1:21" s="71" customFormat="1" ht="19.5" customHeight="1" x14ac:dyDescent="0.45">
      <c r="A1867" s="30"/>
      <c r="B1867" s="34" t="s">
        <v>237</v>
      </c>
      <c r="C1867" s="36"/>
      <c r="D1867" s="35"/>
      <c r="E1867" s="35">
        <v>1</v>
      </c>
      <c r="F1867" s="35"/>
      <c r="G1867" s="35"/>
      <c r="H1867" s="35"/>
      <c r="I1867" s="35"/>
      <c r="J1867" s="35"/>
      <c r="K1867" s="35">
        <v>6</v>
      </c>
      <c r="L1867" s="35"/>
      <c r="M1867" s="35"/>
      <c r="N1867" s="35"/>
      <c r="O1867" s="35"/>
      <c r="P1867" s="35"/>
      <c r="Q1867" s="35"/>
      <c r="R1867" s="36"/>
      <c r="S1867" s="37">
        <v>1</v>
      </c>
      <c r="T1867" s="37"/>
      <c r="U1867" s="36">
        <f t="shared" si="271"/>
        <v>8</v>
      </c>
    </row>
    <row r="1868" spans="1:21" s="71" customFormat="1" ht="19.5" customHeight="1" x14ac:dyDescent="0.45">
      <c r="A1868" s="30"/>
      <c r="B1868" s="34" t="s">
        <v>236</v>
      </c>
      <c r="C1868" s="36"/>
      <c r="D1868" s="35"/>
      <c r="E1868" s="35">
        <v>1</v>
      </c>
      <c r="F1868" s="35"/>
      <c r="G1868" s="35"/>
      <c r="H1868" s="35"/>
      <c r="I1868" s="35"/>
      <c r="J1868" s="35">
        <v>1</v>
      </c>
      <c r="K1868" s="35">
        <v>3</v>
      </c>
      <c r="L1868" s="35"/>
      <c r="M1868" s="35">
        <v>1</v>
      </c>
      <c r="N1868" s="35"/>
      <c r="O1868" s="35"/>
      <c r="P1868" s="35"/>
      <c r="Q1868" s="35"/>
      <c r="R1868" s="36"/>
      <c r="S1868" s="37">
        <v>1</v>
      </c>
      <c r="T1868" s="37"/>
      <c r="U1868" s="36">
        <f t="shared" si="271"/>
        <v>7</v>
      </c>
    </row>
    <row r="1869" spans="1:21" s="71" customFormat="1" ht="19.5" customHeight="1" x14ac:dyDescent="0.45">
      <c r="A1869" s="30"/>
      <c r="B1869" s="34" t="s">
        <v>235</v>
      </c>
      <c r="C1869" s="36"/>
      <c r="D1869" s="35"/>
      <c r="E1869" s="35">
        <v>1</v>
      </c>
      <c r="F1869" s="35"/>
      <c r="G1869" s="35"/>
      <c r="H1869" s="35"/>
      <c r="I1869" s="35"/>
      <c r="J1869" s="35"/>
      <c r="K1869" s="35">
        <v>4</v>
      </c>
      <c r="L1869" s="35"/>
      <c r="M1869" s="35"/>
      <c r="N1869" s="35"/>
      <c r="O1869" s="35"/>
      <c r="P1869" s="35"/>
      <c r="Q1869" s="35"/>
      <c r="R1869" s="36"/>
      <c r="S1869" s="37">
        <v>1</v>
      </c>
      <c r="T1869" s="37"/>
      <c r="U1869" s="36">
        <f t="shared" si="271"/>
        <v>6</v>
      </c>
    </row>
    <row r="1870" spans="1:21" s="71" customFormat="1" ht="19.5" customHeight="1" x14ac:dyDescent="0.45">
      <c r="A1870" s="30"/>
      <c r="B1870" s="34" t="s">
        <v>234</v>
      </c>
      <c r="C1870" s="36"/>
      <c r="D1870" s="35"/>
      <c r="E1870" s="35">
        <v>1</v>
      </c>
      <c r="F1870" s="35"/>
      <c r="G1870" s="35"/>
      <c r="H1870" s="35"/>
      <c r="I1870" s="35"/>
      <c r="J1870" s="35"/>
      <c r="K1870" s="35">
        <v>3</v>
      </c>
      <c r="L1870" s="35"/>
      <c r="M1870" s="48"/>
      <c r="N1870" s="35"/>
      <c r="O1870" s="35"/>
      <c r="P1870" s="35"/>
      <c r="Q1870" s="35"/>
      <c r="R1870" s="36"/>
      <c r="S1870" s="37">
        <v>0</v>
      </c>
      <c r="T1870" s="37"/>
      <c r="U1870" s="36">
        <f t="shared" si="271"/>
        <v>4</v>
      </c>
    </row>
    <row r="1871" spans="1:21" s="71" customFormat="1" ht="19.5" customHeight="1" x14ac:dyDescent="0.45">
      <c r="A1871" s="30"/>
      <c r="B1871" s="34" t="s">
        <v>233</v>
      </c>
      <c r="C1871" s="36"/>
      <c r="D1871" s="35"/>
      <c r="E1871" s="35">
        <v>1</v>
      </c>
      <c r="F1871" s="35"/>
      <c r="G1871" s="35"/>
      <c r="H1871" s="35"/>
      <c r="I1871" s="35"/>
      <c r="J1871" s="35"/>
      <c r="K1871" s="35">
        <v>4</v>
      </c>
      <c r="L1871" s="35"/>
      <c r="M1871" s="35"/>
      <c r="N1871" s="35"/>
      <c r="O1871" s="35"/>
      <c r="P1871" s="35"/>
      <c r="Q1871" s="35"/>
      <c r="R1871" s="36"/>
      <c r="S1871" s="37"/>
      <c r="T1871" s="37"/>
      <c r="U1871" s="36">
        <f t="shared" si="271"/>
        <v>5</v>
      </c>
    </row>
    <row r="1872" spans="1:21" s="71" customFormat="1" ht="19.5" customHeight="1" x14ac:dyDescent="0.45">
      <c r="A1872" s="30"/>
      <c r="B1872" s="34" t="s">
        <v>232</v>
      </c>
      <c r="C1872" s="36"/>
      <c r="D1872" s="35"/>
      <c r="E1872" s="35">
        <v>1</v>
      </c>
      <c r="F1872" s="35"/>
      <c r="G1872" s="35"/>
      <c r="H1872" s="35"/>
      <c r="I1872" s="35"/>
      <c r="J1872" s="35"/>
      <c r="K1872" s="35">
        <v>4</v>
      </c>
      <c r="L1872" s="35"/>
      <c r="M1872" s="35"/>
      <c r="N1872" s="35"/>
      <c r="O1872" s="35"/>
      <c r="P1872" s="35"/>
      <c r="Q1872" s="35"/>
      <c r="R1872" s="36"/>
      <c r="S1872" s="37">
        <v>1</v>
      </c>
      <c r="T1872" s="37"/>
      <c r="U1872" s="36">
        <f t="shared" si="271"/>
        <v>6</v>
      </c>
    </row>
    <row r="1873" spans="1:21" s="71" customFormat="1" ht="19.5" customHeight="1" x14ac:dyDescent="0.45">
      <c r="A1873" s="30"/>
      <c r="B1873" s="34" t="s">
        <v>231</v>
      </c>
      <c r="C1873" s="36"/>
      <c r="D1873" s="35"/>
      <c r="E1873" s="35">
        <v>1</v>
      </c>
      <c r="F1873" s="35"/>
      <c r="G1873" s="35"/>
      <c r="H1873" s="35"/>
      <c r="I1873" s="35"/>
      <c r="J1873" s="35"/>
      <c r="K1873" s="35">
        <v>4</v>
      </c>
      <c r="L1873" s="35"/>
      <c r="M1873" s="35"/>
      <c r="N1873" s="35"/>
      <c r="O1873" s="35"/>
      <c r="P1873" s="35"/>
      <c r="Q1873" s="35"/>
      <c r="R1873" s="36"/>
      <c r="S1873" s="37">
        <v>1</v>
      </c>
      <c r="T1873" s="37"/>
      <c r="U1873" s="36">
        <f t="shared" si="271"/>
        <v>6</v>
      </c>
    </row>
    <row r="1874" spans="1:21" s="71" customFormat="1" ht="19.5" customHeight="1" x14ac:dyDescent="0.45">
      <c r="A1874" s="30"/>
      <c r="B1874" s="34" t="s">
        <v>230</v>
      </c>
      <c r="C1874" s="36"/>
      <c r="D1874" s="35"/>
      <c r="E1874" s="35"/>
      <c r="F1874" s="35">
        <v>1</v>
      </c>
      <c r="G1874" s="35"/>
      <c r="H1874" s="35"/>
      <c r="I1874" s="35"/>
      <c r="J1874" s="35"/>
      <c r="K1874" s="35">
        <v>3</v>
      </c>
      <c r="L1874" s="35"/>
      <c r="M1874" s="35"/>
      <c r="N1874" s="35"/>
      <c r="O1874" s="35"/>
      <c r="P1874" s="35"/>
      <c r="Q1874" s="35"/>
      <c r="R1874" s="36"/>
      <c r="S1874" s="37"/>
      <c r="T1874" s="37"/>
      <c r="U1874" s="36">
        <f t="shared" si="271"/>
        <v>4</v>
      </c>
    </row>
    <row r="1875" spans="1:21" s="71" customFormat="1" ht="19.5" customHeight="1" x14ac:dyDescent="0.45">
      <c r="A1875" s="30"/>
      <c r="B1875" s="34" t="s">
        <v>229</v>
      </c>
      <c r="C1875" s="36"/>
      <c r="D1875" s="35"/>
      <c r="E1875" s="35"/>
      <c r="F1875" s="35">
        <v>1</v>
      </c>
      <c r="G1875" s="35"/>
      <c r="H1875" s="35"/>
      <c r="I1875" s="35"/>
      <c r="J1875" s="35"/>
      <c r="K1875" s="35">
        <v>2</v>
      </c>
      <c r="L1875" s="35"/>
      <c r="M1875" s="35"/>
      <c r="N1875" s="35"/>
      <c r="O1875" s="35"/>
      <c r="P1875" s="35"/>
      <c r="Q1875" s="35"/>
      <c r="R1875" s="36"/>
      <c r="S1875" s="37"/>
      <c r="T1875" s="37"/>
      <c r="U1875" s="36">
        <f t="shared" si="271"/>
        <v>3</v>
      </c>
    </row>
    <row r="1876" spans="1:21" s="71" customFormat="1" ht="19.5" customHeight="1" x14ac:dyDescent="0.45">
      <c r="A1876" s="30"/>
      <c r="B1876" s="34" t="s">
        <v>228</v>
      </c>
      <c r="C1876" s="36"/>
      <c r="D1876" s="35"/>
      <c r="E1876" s="35"/>
      <c r="F1876" s="35">
        <v>1</v>
      </c>
      <c r="G1876" s="35"/>
      <c r="H1876" s="35"/>
      <c r="I1876" s="35"/>
      <c r="J1876" s="35"/>
      <c r="K1876" s="35">
        <v>1</v>
      </c>
      <c r="L1876" s="35"/>
      <c r="M1876" s="35">
        <v>1</v>
      </c>
      <c r="N1876" s="35"/>
      <c r="O1876" s="35"/>
      <c r="P1876" s="35"/>
      <c r="Q1876" s="35"/>
      <c r="R1876" s="36"/>
      <c r="S1876" s="37"/>
      <c r="T1876" s="37"/>
      <c r="U1876" s="36">
        <f t="shared" si="271"/>
        <v>3</v>
      </c>
    </row>
    <row r="1877" spans="1:21" s="71" customFormat="1" ht="19.5" customHeight="1" x14ac:dyDescent="0.45">
      <c r="A1877" s="30"/>
      <c r="B1877" s="41"/>
      <c r="C1877" s="28"/>
      <c r="D1877" s="28"/>
      <c r="E1877" s="28"/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  <c r="R1877" s="28"/>
      <c r="S1877" s="33"/>
      <c r="T1877" s="33"/>
      <c r="U1877" s="28"/>
    </row>
    <row r="1878" spans="1:21" s="71" customFormat="1" ht="19.5" customHeight="1" x14ac:dyDescent="0.45">
      <c r="A1878" s="30"/>
      <c r="B1878" s="41" t="s">
        <v>227</v>
      </c>
      <c r="C1878" s="26">
        <f t="shared" ref="C1878:I1878" si="272">SUM(C1857:C1876)</f>
        <v>0</v>
      </c>
      <c r="D1878" s="26">
        <f t="shared" si="272"/>
        <v>0</v>
      </c>
      <c r="E1878" s="26">
        <f t="shared" si="272"/>
        <v>17</v>
      </c>
      <c r="F1878" s="26">
        <f t="shared" si="272"/>
        <v>3</v>
      </c>
      <c r="G1878" s="26">
        <f>SUM(G1857:G1876)</f>
        <v>0</v>
      </c>
      <c r="H1878" s="26">
        <f t="shared" si="272"/>
        <v>0</v>
      </c>
      <c r="I1878" s="26">
        <f t="shared" si="272"/>
        <v>0</v>
      </c>
      <c r="J1878" s="26">
        <f>SUM(J1857:J1876)</f>
        <v>7</v>
      </c>
      <c r="K1878" s="26">
        <f t="shared" ref="K1878:U1878" si="273">SUM(K1857:K1876)</f>
        <v>90</v>
      </c>
      <c r="L1878" s="26">
        <f t="shared" si="273"/>
        <v>0</v>
      </c>
      <c r="M1878" s="26">
        <f t="shared" si="273"/>
        <v>6</v>
      </c>
      <c r="N1878" s="26">
        <f t="shared" si="273"/>
        <v>1</v>
      </c>
      <c r="O1878" s="26">
        <f t="shared" si="273"/>
        <v>0</v>
      </c>
      <c r="P1878" s="26">
        <f t="shared" si="273"/>
        <v>0</v>
      </c>
      <c r="Q1878" s="26">
        <f t="shared" si="273"/>
        <v>0</v>
      </c>
      <c r="R1878" s="26">
        <f>SUM(R1857:R1876)</f>
        <v>0</v>
      </c>
      <c r="S1878" s="29">
        <f t="shared" si="273"/>
        <v>13</v>
      </c>
      <c r="T1878" s="29">
        <f t="shared" si="273"/>
        <v>0</v>
      </c>
      <c r="U1878" s="26">
        <f t="shared" si="273"/>
        <v>137</v>
      </c>
    </row>
    <row r="1879" spans="1:21" s="71" customFormat="1" ht="19.5" customHeight="1" x14ac:dyDescent="0.45">
      <c r="A1879" s="70"/>
      <c r="B1879" s="44" t="s">
        <v>169</v>
      </c>
      <c r="C1879" s="42">
        <f t="shared" ref="C1879:U1879" si="274">SUM(C1856+C1878)</f>
        <v>1</v>
      </c>
      <c r="D1879" s="42">
        <f t="shared" si="274"/>
        <v>0</v>
      </c>
      <c r="E1879" s="42">
        <f t="shared" si="274"/>
        <v>17</v>
      </c>
      <c r="F1879" s="42">
        <f t="shared" si="274"/>
        <v>3</v>
      </c>
      <c r="G1879" s="42">
        <f>SUM(G1856+G1878)</f>
        <v>0</v>
      </c>
      <c r="H1879" s="42">
        <f t="shared" si="274"/>
        <v>0</v>
      </c>
      <c r="I1879" s="42">
        <f t="shared" si="274"/>
        <v>0</v>
      </c>
      <c r="J1879" s="42">
        <f t="shared" si="274"/>
        <v>11</v>
      </c>
      <c r="K1879" s="42">
        <f t="shared" si="274"/>
        <v>108</v>
      </c>
      <c r="L1879" s="42">
        <f t="shared" si="274"/>
        <v>0</v>
      </c>
      <c r="M1879" s="42">
        <f t="shared" si="274"/>
        <v>6</v>
      </c>
      <c r="N1879" s="42">
        <f t="shared" si="274"/>
        <v>1</v>
      </c>
      <c r="O1879" s="42">
        <f t="shared" si="274"/>
        <v>0</v>
      </c>
      <c r="P1879" s="42">
        <f t="shared" si="274"/>
        <v>0</v>
      </c>
      <c r="Q1879" s="42">
        <f t="shared" si="274"/>
        <v>1</v>
      </c>
      <c r="R1879" s="42">
        <f>SUM(R1856+R1878)</f>
        <v>0</v>
      </c>
      <c r="S1879" s="43">
        <f t="shared" si="274"/>
        <v>17</v>
      </c>
      <c r="T1879" s="43">
        <f t="shared" si="274"/>
        <v>2</v>
      </c>
      <c r="U1879" s="42">
        <f t="shared" si="274"/>
        <v>167</v>
      </c>
    </row>
    <row r="1880" spans="1:21" s="71" customFormat="1" ht="19.5" customHeight="1" x14ac:dyDescent="0.45">
      <c r="A1880" s="30"/>
      <c r="B1880" s="41"/>
      <c r="C1880" s="28"/>
      <c r="D1880" s="28"/>
      <c r="E1880" s="28"/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  <c r="R1880" s="28"/>
      <c r="S1880" s="33"/>
      <c r="T1880" s="33"/>
      <c r="U1880" s="28"/>
    </row>
    <row r="1881" spans="1:21" s="71" customFormat="1" ht="19.5" customHeight="1" x14ac:dyDescent="0.45">
      <c r="A1881" s="30">
        <v>73</v>
      </c>
      <c r="B1881" s="31" t="s">
        <v>226</v>
      </c>
      <c r="C1881" s="28">
        <v>1</v>
      </c>
      <c r="D1881" s="28"/>
      <c r="E1881" s="28"/>
      <c r="F1881" s="28"/>
      <c r="G1881" s="28"/>
      <c r="H1881" s="28"/>
      <c r="I1881" s="28"/>
      <c r="J1881" s="28">
        <v>4</v>
      </c>
      <c r="K1881" s="28">
        <v>18</v>
      </c>
      <c r="L1881" s="28"/>
      <c r="M1881" s="28"/>
      <c r="N1881" s="28"/>
      <c r="O1881" s="28"/>
      <c r="P1881" s="28"/>
      <c r="Q1881" s="28">
        <v>1</v>
      </c>
      <c r="R1881" s="28"/>
      <c r="S1881" s="33">
        <v>2</v>
      </c>
      <c r="T1881" s="33">
        <v>2</v>
      </c>
      <c r="U1881" s="28">
        <f t="shared" ref="U1881:U1890" si="275">SUM(C1881:T1881)</f>
        <v>28</v>
      </c>
    </row>
    <row r="1882" spans="1:21" s="71" customFormat="1" ht="19.5" customHeight="1" x14ac:dyDescent="0.45">
      <c r="A1882" s="30"/>
      <c r="B1882" s="34" t="s">
        <v>225</v>
      </c>
      <c r="C1882" s="36"/>
      <c r="D1882" s="35"/>
      <c r="E1882" s="35">
        <v>1</v>
      </c>
      <c r="F1882" s="35"/>
      <c r="G1882" s="35"/>
      <c r="H1882" s="35"/>
      <c r="I1882" s="35"/>
      <c r="J1882" s="35">
        <v>1</v>
      </c>
      <c r="K1882" s="35">
        <v>6</v>
      </c>
      <c r="L1882" s="35"/>
      <c r="M1882" s="35"/>
      <c r="N1882" s="35"/>
      <c r="O1882" s="35"/>
      <c r="P1882" s="35"/>
      <c r="Q1882" s="36"/>
      <c r="R1882" s="36"/>
      <c r="S1882" s="37">
        <v>1</v>
      </c>
      <c r="T1882" s="37"/>
      <c r="U1882" s="36">
        <f t="shared" si="275"/>
        <v>9</v>
      </c>
    </row>
    <row r="1883" spans="1:21" s="71" customFormat="1" ht="19.5" customHeight="1" x14ac:dyDescent="0.45">
      <c r="A1883" s="30"/>
      <c r="B1883" s="34" t="s">
        <v>224</v>
      </c>
      <c r="C1883" s="36"/>
      <c r="D1883" s="35"/>
      <c r="E1883" s="35">
        <v>1</v>
      </c>
      <c r="F1883" s="35"/>
      <c r="G1883" s="35"/>
      <c r="H1883" s="35"/>
      <c r="I1883" s="35"/>
      <c r="J1883" s="35"/>
      <c r="K1883" s="35">
        <v>4</v>
      </c>
      <c r="L1883" s="35"/>
      <c r="M1883" s="35"/>
      <c r="N1883" s="35"/>
      <c r="O1883" s="35"/>
      <c r="P1883" s="35"/>
      <c r="Q1883" s="36"/>
      <c r="R1883" s="36"/>
      <c r="S1883" s="37">
        <v>1</v>
      </c>
      <c r="T1883" s="37"/>
      <c r="U1883" s="36">
        <f t="shared" si="275"/>
        <v>6</v>
      </c>
    </row>
    <row r="1884" spans="1:21" s="71" customFormat="1" ht="19.5" customHeight="1" x14ac:dyDescent="0.45">
      <c r="A1884" s="30"/>
      <c r="B1884" s="34" t="s">
        <v>223</v>
      </c>
      <c r="C1884" s="36"/>
      <c r="D1884" s="35"/>
      <c r="E1884" s="35">
        <v>1</v>
      </c>
      <c r="F1884" s="35"/>
      <c r="G1884" s="35"/>
      <c r="H1884" s="35"/>
      <c r="I1884" s="35"/>
      <c r="J1884" s="35">
        <v>1</v>
      </c>
      <c r="K1884" s="35">
        <v>5</v>
      </c>
      <c r="L1884" s="35"/>
      <c r="M1884" s="35">
        <v>0</v>
      </c>
      <c r="N1884" s="35"/>
      <c r="O1884" s="35"/>
      <c r="P1884" s="35"/>
      <c r="Q1884" s="36"/>
      <c r="R1884" s="36"/>
      <c r="S1884" s="37">
        <v>1</v>
      </c>
      <c r="T1884" s="37"/>
      <c r="U1884" s="36">
        <f t="shared" si="275"/>
        <v>8</v>
      </c>
    </row>
    <row r="1885" spans="1:21" s="71" customFormat="1" ht="19.5" customHeight="1" x14ac:dyDescent="0.45">
      <c r="A1885" s="30"/>
      <c r="B1885" s="34" t="s">
        <v>222</v>
      </c>
      <c r="C1885" s="36"/>
      <c r="D1885" s="35"/>
      <c r="E1885" s="35">
        <v>1</v>
      </c>
      <c r="F1885" s="35"/>
      <c r="G1885" s="35"/>
      <c r="H1885" s="35"/>
      <c r="I1885" s="35"/>
      <c r="J1885" s="35"/>
      <c r="K1885" s="35">
        <v>2</v>
      </c>
      <c r="L1885" s="35"/>
      <c r="M1885" s="35"/>
      <c r="N1885" s="35">
        <v>1</v>
      </c>
      <c r="O1885" s="35"/>
      <c r="P1885" s="35"/>
      <c r="Q1885" s="36"/>
      <c r="R1885" s="36"/>
      <c r="S1885" s="37">
        <v>1</v>
      </c>
      <c r="T1885" s="37"/>
      <c r="U1885" s="36">
        <f t="shared" si="275"/>
        <v>5</v>
      </c>
    </row>
    <row r="1886" spans="1:21" s="71" customFormat="1" ht="19.5" customHeight="1" x14ac:dyDescent="0.45">
      <c r="A1886" s="30"/>
      <c r="B1886" s="34" t="s">
        <v>221</v>
      </c>
      <c r="C1886" s="36"/>
      <c r="D1886" s="35"/>
      <c r="E1886" s="35">
        <v>1</v>
      </c>
      <c r="F1886" s="35"/>
      <c r="G1886" s="35"/>
      <c r="H1886" s="35"/>
      <c r="I1886" s="35"/>
      <c r="J1886" s="35">
        <v>1</v>
      </c>
      <c r="K1886" s="35">
        <v>5</v>
      </c>
      <c r="L1886" s="35"/>
      <c r="M1886" s="35"/>
      <c r="N1886" s="35"/>
      <c r="O1886" s="35"/>
      <c r="P1886" s="35"/>
      <c r="Q1886" s="36"/>
      <c r="R1886" s="36"/>
      <c r="S1886" s="37">
        <v>1</v>
      </c>
      <c r="T1886" s="37"/>
      <c r="U1886" s="36">
        <f t="shared" si="275"/>
        <v>8</v>
      </c>
    </row>
    <row r="1887" spans="1:21" s="71" customFormat="1" ht="19.5" customHeight="1" x14ac:dyDescent="0.45">
      <c r="A1887" s="30"/>
      <c r="B1887" s="34" t="s">
        <v>220</v>
      </c>
      <c r="C1887" s="36"/>
      <c r="D1887" s="35"/>
      <c r="E1887" s="35">
        <v>1</v>
      </c>
      <c r="F1887" s="35"/>
      <c r="G1887" s="35"/>
      <c r="H1887" s="35"/>
      <c r="I1887" s="35"/>
      <c r="J1887" s="35"/>
      <c r="K1887" s="35">
        <v>5</v>
      </c>
      <c r="L1887" s="35"/>
      <c r="M1887" s="35"/>
      <c r="N1887" s="35"/>
      <c r="O1887" s="35"/>
      <c r="P1887" s="35"/>
      <c r="Q1887" s="36"/>
      <c r="R1887" s="36"/>
      <c r="S1887" s="37">
        <v>1</v>
      </c>
      <c r="T1887" s="37"/>
      <c r="U1887" s="36">
        <f t="shared" si="275"/>
        <v>7</v>
      </c>
    </row>
    <row r="1888" spans="1:21" s="71" customFormat="1" ht="19.5" customHeight="1" x14ac:dyDescent="0.45">
      <c r="A1888" s="30"/>
      <c r="B1888" s="34" t="s">
        <v>219</v>
      </c>
      <c r="C1888" s="36"/>
      <c r="D1888" s="35"/>
      <c r="E1888" s="35">
        <v>1</v>
      </c>
      <c r="F1888" s="35"/>
      <c r="G1888" s="35"/>
      <c r="H1888" s="35"/>
      <c r="I1888" s="35"/>
      <c r="J1888" s="35"/>
      <c r="K1888" s="35">
        <v>4</v>
      </c>
      <c r="L1888" s="35"/>
      <c r="M1888" s="35"/>
      <c r="N1888" s="35"/>
      <c r="O1888" s="35"/>
      <c r="P1888" s="35"/>
      <c r="Q1888" s="36"/>
      <c r="R1888" s="36"/>
      <c r="S1888" s="37">
        <v>1</v>
      </c>
      <c r="T1888" s="37"/>
      <c r="U1888" s="36">
        <f t="shared" si="275"/>
        <v>6</v>
      </c>
    </row>
    <row r="1889" spans="1:21" s="71" customFormat="1" ht="19.5" customHeight="1" x14ac:dyDescent="0.45">
      <c r="A1889" s="30"/>
      <c r="B1889" s="34" t="s">
        <v>218</v>
      </c>
      <c r="C1889" s="36"/>
      <c r="D1889" s="35"/>
      <c r="E1889" s="35">
        <v>1</v>
      </c>
      <c r="F1889" s="35"/>
      <c r="G1889" s="35"/>
      <c r="H1889" s="35"/>
      <c r="I1889" s="35"/>
      <c r="J1889" s="35"/>
      <c r="K1889" s="35">
        <v>4</v>
      </c>
      <c r="L1889" s="35"/>
      <c r="M1889" s="35"/>
      <c r="N1889" s="35"/>
      <c r="O1889" s="35"/>
      <c r="P1889" s="35"/>
      <c r="Q1889" s="36"/>
      <c r="R1889" s="36"/>
      <c r="S1889" s="37">
        <v>1</v>
      </c>
      <c r="T1889" s="37"/>
      <c r="U1889" s="36">
        <f t="shared" si="275"/>
        <v>6</v>
      </c>
    </row>
    <row r="1890" spans="1:21" s="71" customFormat="1" ht="19.5" customHeight="1" x14ac:dyDescent="0.45">
      <c r="A1890" s="30"/>
      <c r="B1890" s="34" t="s">
        <v>217</v>
      </c>
      <c r="C1890" s="36"/>
      <c r="D1890" s="35"/>
      <c r="E1890" s="35"/>
      <c r="F1890" s="35"/>
      <c r="G1890" s="35"/>
      <c r="H1890" s="35">
        <v>1</v>
      </c>
      <c r="I1890" s="35"/>
      <c r="J1890" s="35"/>
      <c r="K1890" s="35">
        <v>4</v>
      </c>
      <c r="L1890" s="35"/>
      <c r="M1890" s="35"/>
      <c r="N1890" s="35"/>
      <c r="O1890" s="35"/>
      <c r="P1890" s="35"/>
      <c r="Q1890" s="36"/>
      <c r="R1890" s="36"/>
      <c r="S1890" s="37">
        <v>1</v>
      </c>
      <c r="T1890" s="37"/>
      <c r="U1890" s="36">
        <f t="shared" si="275"/>
        <v>6</v>
      </c>
    </row>
    <row r="1891" spans="1:21" s="71" customFormat="1" ht="19.5" customHeight="1" x14ac:dyDescent="0.45">
      <c r="A1891" s="30"/>
      <c r="B1891" s="41"/>
      <c r="C1891" s="28"/>
      <c r="D1891" s="28"/>
      <c r="E1891" s="28"/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  <c r="R1891" s="28"/>
      <c r="S1891" s="33"/>
      <c r="T1891" s="33"/>
      <c r="U1891" s="28"/>
    </row>
    <row r="1892" spans="1:21" s="71" customFormat="1" ht="19.5" customHeight="1" x14ac:dyDescent="0.45">
      <c r="A1892" s="30"/>
      <c r="B1892" s="41"/>
      <c r="C1892" s="28"/>
      <c r="D1892" s="28"/>
      <c r="E1892" s="28"/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  <c r="R1892" s="28"/>
      <c r="S1892" s="33"/>
      <c r="T1892" s="33"/>
      <c r="U1892" s="28"/>
    </row>
    <row r="1893" spans="1:21" s="71" customFormat="1" ht="19.5" customHeight="1" x14ac:dyDescent="0.45">
      <c r="A1893" s="30"/>
      <c r="B1893" s="41"/>
      <c r="C1893" s="28"/>
      <c r="D1893" s="28"/>
      <c r="E1893" s="28"/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  <c r="R1893" s="28"/>
      <c r="S1893" s="33"/>
      <c r="T1893" s="33"/>
      <c r="U1893" s="28"/>
    </row>
    <row r="1894" spans="1:21" s="71" customFormat="1" ht="19.5" customHeight="1" x14ac:dyDescent="0.45">
      <c r="A1894" s="30"/>
      <c r="B1894" s="41"/>
      <c r="C1894" s="28"/>
      <c r="D1894" s="28"/>
      <c r="E1894" s="28"/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  <c r="R1894" s="28"/>
      <c r="S1894" s="33"/>
      <c r="T1894" s="33"/>
      <c r="U1894" s="28"/>
    </row>
    <row r="1895" spans="1:21" s="71" customFormat="1" ht="19.5" customHeight="1" x14ac:dyDescent="0.45">
      <c r="A1895" s="30"/>
      <c r="B1895" s="41"/>
      <c r="C1895" s="28"/>
      <c r="D1895" s="28"/>
      <c r="E1895" s="28"/>
      <c r="F1895" s="28"/>
      <c r="G1895" s="28"/>
      <c r="H1895" s="28"/>
      <c r="I1895" s="28"/>
      <c r="J1895" s="28"/>
      <c r="K1895" s="28"/>
      <c r="L1895" s="28"/>
      <c r="M1895" s="28"/>
      <c r="N1895" s="28"/>
      <c r="O1895" s="28"/>
      <c r="P1895" s="28"/>
      <c r="Q1895" s="28"/>
      <c r="R1895" s="28"/>
      <c r="S1895" s="33"/>
      <c r="T1895" s="33"/>
      <c r="U1895" s="28"/>
    </row>
    <row r="1896" spans="1:21" s="71" customFormat="1" ht="19.5" customHeight="1" x14ac:dyDescent="0.45">
      <c r="A1896" s="30"/>
      <c r="B1896" s="41" t="s">
        <v>216</v>
      </c>
      <c r="C1896" s="26">
        <f t="shared" ref="C1896:I1896" si="276">SUM(C1882:C1890)</f>
        <v>0</v>
      </c>
      <c r="D1896" s="26">
        <f t="shared" si="276"/>
        <v>0</v>
      </c>
      <c r="E1896" s="26">
        <f t="shared" si="276"/>
        <v>8</v>
      </c>
      <c r="F1896" s="26">
        <f t="shared" si="276"/>
        <v>0</v>
      </c>
      <c r="G1896" s="26">
        <f>SUM(G1882:G1890)</f>
        <v>0</v>
      </c>
      <c r="H1896" s="26">
        <f t="shared" si="276"/>
        <v>1</v>
      </c>
      <c r="I1896" s="26">
        <f t="shared" si="276"/>
        <v>0</v>
      </c>
      <c r="J1896" s="26">
        <f>SUM(J1882:J1890)</f>
        <v>3</v>
      </c>
      <c r="K1896" s="26">
        <f t="shared" ref="K1896:U1896" si="277">SUM(K1882:K1890)</f>
        <v>39</v>
      </c>
      <c r="L1896" s="26">
        <f t="shared" si="277"/>
        <v>0</v>
      </c>
      <c r="M1896" s="26">
        <f t="shared" si="277"/>
        <v>0</v>
      </c>
      <c r="N1896" s="26">
        <f t="shared" si="277"/>
        <v>1</v>
      </c>
      <c r="O1896" s="26">
        <f t="shared" si="277"/>
        <v>0</v>
      </c>
      <c r="P1896" s="26">
        <f t="shared" si="277"/>
        <v>0</v>
      </c>
      <c r="Q1896" s="26">
        <f t="shared" si="277"/>
        <v>0</v>
      </c>
      <c r="R1896" s="26">
        <f>SUM(R1882:R1890)</f>
        <v>0</v>
      </c>
      <c r="S1896" s="29">
        <f t="shared" si="277"/>
        <v>9</v>
      </c>
      <c r="T1896" s="29">
        <f t="shared" si="277"/>
        <v>0</v>
      </c>
      <c r="U1896" s="26">
        <f t="shared" si="277"/>
        <v>61</v>
      </c>
    </row>
    <row r="1897" spans="1:21" s="71" customFormat="1" ht="19.5" customHeight="1" x14ac:dyDescent="0.45">
      <c r="A1897" s="70"/>
      <c r="B1897" s="44" t="s">
        <v>169</v>
      </c>
      <c r="C1897" s="42">
        <f t="shared" ref="C1897:U1897" si="278">SUM(C1881+C1896)</f>
        <v>1</v>
      </c>
      <c r="D1897" s="42">
        <f t="shared" si="278"/>
        <v>0</v>
      </c>
      <c r="E1897" s="42">
        <f t="shared" si="278"/>
        <v>8</v>
      </c>
      <c r="F1897" s="42">
        <f t="shared" si="278"/>
        <v>0</v>
      </c>
      <c r="G1897" s="42">
        <f>SUM(G1881+G1896)</f>
        <v>0</v>
      </c>
      <c r="H1897" s="42">
        <f t="shared" si="278"/>
        <v>1</v>
      </c>
      <c r="I1897" s="42">
        <f t="shared" si="278"/>
        <v>0</v>
      </c>
      <c r="J1897" s="42">
        <f t="shared" si="278"/>
        <v>7</v>
      </c>
      <c r="K1897" s="42">
        <f t="shared" si="278"/>
        <v>57</v>
      </c>
      <c r="L1897" s="42">
        <f t="shared" si="278"/>
        <v>0</v>
      </c>
      <c r="M1897" s="42">
        <f t="shared" si="278"/>
        <v>0</v>
      </c>
      <c r="N1897" s="42">
        <f t="shared" si="278"/>
        <v>1</v>
      </c>
      <c r="O1897" s="42">
        <f t="shared" si="278"/>
        <v>0</v>
      </c>
      <c r="P1897" s="42">
        <f t="shared" si="278"/>
        <v>0</v>
      </c>
      <c r="Q1897" s="42">
        <f t="shared" si="278"/>
        <v>1</v>
      </c>
      <c r="R1897" s="42">
        <f>SUM(R1881+R1896)</f>
        <v>0</v>
      </c>
      <c r="S1897" s="43">
        <f t="shared" si="278"/>
        <v>11</v>
      </c>
      <c r="T1897" s="43">
        <f t="shared" si="278"/>
        <v>2</v>
      </c>
      <c r="U1897" s="42">
        <f t="shared" si="278"/>
        <v>89</v>
      </c>
    </row>
    <row r="1898" spans="1:21" s="71" customFormat="1" ht="19.5" customHeight="1" x14ac:dyDescent="0.45">
      <c r="A1898" s="80"/>
      <c r="B1898" s="50"/>
      <c r="C1898" s="49"/>
      <c r="D1898" s="49"/>
      <c r="E1898" s="49"/>
      <c r="F1898" s="49"/>
      <c r="G1898" s="49"/>
      <c r="H1898" s="49"/>
      <c r="I1898" s="49"/>
      <c r="J1898" s="49"/>
      <c r="K1898" s="49"/>
      <c r="L1898" s="49"/>
      <c r="M1898" s="49"/>
      <c r="N1898" s="49"/>
      <c r="O1898" s="49"/>
      <c r="P1898" s="49"/>
      <c r="Q1898" s="49"/>
      <c r="R1898" s="49"/>
      <c r="S1898" s="51"/>
      <c r="T1898" s="51"/>
      <c r="U1898" s="49"/>
    </row>
    <row r="1899" spans="1:21" s="71" customFormat="1" ht="19.5" customHeight="1" x14ac:dyDescent="0.45">
      <c r="A1899" s="168"/>
      <c r="B1899" s="46"/>
      <c r="C1899" s="45"/>
      <c r="D1899" s="45"/>
      <c r="E1899" s="45"/>
      <c r="F1899" s="45"/>
      <c r="G1899" s="45"/>
      <c r="H1899" s="45"/>
      <c r="I1899" s="45"/>
      <c r="J1899" s="45"/>
      <c r="K1899" s="45"/>
      <c r="L1899" s="45"/>
      <c r="M1899" s="45"/>
      <c r="N1899" s="45"/>
      <c r="O1899" s="45"/>
      <c r="P1899" s="45"/>
      <c r="Q1899" s="45"/>
      <c r="R1899" s="45"/>
      <c r="S1899" s="47"/>
      <c r="T1899" s="47"/>
      <c r="U1899" s="45"/>
    </row>
    <row r="1900" spans="1:21" s="71" customFormat="1" ht="19.5" customHeight="1" x14ac:dyDescent="0.45">
      <c r="A1900" s="168"/>
      <c r="B1900" s="46"/>
      <c r="C1900" s="45"/>
      <c r="D1900" s="45"/>
      <c r="E1900" s="45"/>
      <c r="F1900" s="45"/>
      <c r="G1900" s="45"/>
      <c r="H1900" s="45"/>
      <c r="I1900" s="45"/>
      <c r="J1900" s="45"/>
      <c r="K1900" s="45"/>
      <c r="L1900" s="45"/>
      <c r="M1900" s="45"/>
      <c r="N1900" s="45"/>
      <c r="O1900" s="45"/>
      <c r="P1900" s="45"/>
      <c r="Q1900" s="45"/>
      <c r="R1900" s="45"/>
      <c r="S1900" s="47"/>
      <c r="T1900" s="47"/>
      <c r="U1900" s="45"/>
    </row>
    <row r="1901" spans="1:21" s="71" customFormat="1" ht="19.5" customHeight="1" x14ac:dyDescent="0.45">
      <c r="A1901" s="168"/>
      <c r="B1901" s="46"/>
      <c r="C1901" s="45"/>
      <c r="D1901" s="45"/>
      <c r="E1901" s="45"/>
      <c r="F1901" s="45"/>
      <c r="G1901" s="45"/>
      <c r="H1901" s="45"/>
      <c r="I1901" s="45"/>
      <c r="J1901" s="45"/>
      <c r="K1901" s="45"/>
      <c r="L1901" s="45"/>
      <c r="M1901" s="45"/>
      <c r="N1901" s="45"/>
      <c r="O1901" s="45"/>
      <c r="P1901" s="45"/>
      <c r="Q1901" s="45"/>
      <c r="R1901" s="45"/>
      <c r="S1901" s="47"/>
      <c r="T1901" s="47"/>
      <c r="U1901" s="45"/>
    </row>
    <row r="1902" spans="1:21" s="71" customFormat="1" ht="19.5" customHeight="1" x14ac:dyDescent="0.45">
      <c r="A1902" s="168"/>
      <c r="B1902" s="46"/>
      <c r="C1902" s="45"/>
      <c r="D1902" s="45"/>
      <c r="E1902" s="45"/>
      <c r="F1902" s="45"/>
      <c r="G1902" s="45"/>
      <c r="H1902" s="45"/>
      <c r="I1902" s="45"/>
      <c r="J1902" s="45"/>
      <c r="K1902" s="45"/>
      <c r="L1902" s="45"/>
      <c r="M1902" s="45"/>
      <c r="N1902" s="45"/>
      <c r="O1902" s="45"/>
      <c r="P1902" s="45"/>
      <c r="Q1902" s="45"/>
      <c r="R1902" s="45"/>
      <c r="S1902" s="47"/>
      <c r="T1902" s="47"/>
      <c r="U1902" s="45"/>
    </row>
    <row r="1903" spans="1:21" s="71" customFormat="1" ht="19.5" customHeight="1" x14ac:dyDescent="0.45">
      <c r="A1903" s="168"/>
      <c r="B1903" s="46"/>
      <c r="C1903" s="45"/>
      <c r="D1903" s="45"/>
      <c r="E1903" s="45"/>
      <c r="F1903" s="45"/>
      <c r="G1903" s="45"/>
      <c r="H1903" s="45"/>
      <c r="I1903" s="45"/>
      <c r="J1903" s="45"/>
      <c r="K1903" s="45"/>
      <c r="L1903" s="45"/>
      <c r="M1903" s="45"/>
      <c r="N1903" s="45"/>
      <c r="O1903" s="45"/>
      <c r="P1903" s="45"/>
      <c r="Q1903" s="45"/>
      <c r="R1903" s="45"/>
      <c r="S1903" s="47"/>
      <c r="T1903" s="47"/>
      <c r="U1903" s="45"/>
    </row>
    <row r="1904" spans="1:21" s="71" customFormat="1" ht="19.5" customHeight="1" x14ac:dyDescent="0.45">
      <c r="A1904" s="30"/>
      <c r="B1904" s="41"/>
      <c r="C1904" s="28"/>
      <c r="D1904" s="28"/>
      <c r="E1904" s="28"/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  <c r="R1904" s="28"/>
      <c r="S1904" s="33"/>
      <c r="T1904" s="33"/>
      <c r="U1904" s="28"/>
    </row>
    <row r="1905" spans="1:21" s="71" customFormat="1" ht="19.5" customHeight="1" x14ac:dyDescent="0.45">
      <c r="A1905" s="30">
        <v>74</v>
      </c>
      <c r="B1905" s="31" t="s">
        <v>215</v>
      </c>
      <c r="C1905" s="32">
        <v>1</v>
      </c>
      <c r="D1905" s="32"/>
      <c r="E1905" s="32"/>
      <c r="F1905" s="32"/>
      <c r="G1905" s="32"/>
      <c r="H1905" s="32"/>
      <c r="I1905" s="32"/>
      <c r="J1905" s="32">
        <v>4</v>
      </c>
      <c r="K1905" s="32">
        <v>16</v>
      </c>
      <c r="L1905" s="32"/>
      <c r="M1905" s="32"/>
      <c r="N1905" s="32"/>
      <c r="O1905" s="32"/>
      <c r="P1905" s="32"/>
      <c r="Q1905" s="32">
        <v>1</v>
      </c>
      <c r="R1905" s="32"/>
      <c r="S1905" s="55">
        <v>3</v>
      </c>
      <c r="T1905" s="33">
        <v>1</v>
      </c>
      <c r="U1905" s="28">
        <f t="shared" ref="U1905:U1913" si="279">SUM(C1905:T1905)</f>
        <v>26</v>
      </c>
    </row>
    <row r="1906" spans="1:21" s="71" customFormat="1" ht="19.5" customHeight="1" x14ac:dyDescent="0.45">
      <c r="A1906" s="30"/>
      <c r="B1906" s="34" t="s">
        <v>214</v>
      </c>
      <c r="C1906" s="35"/>
      <c r="D1906" s="35"/>
      <c r="E1906" s="35">
        <v>1</v>
      </c>
      <c r="F1906" s="35"/>
      <c r="G1906" s="35"/>
      <c r="H1906" s="35"/>
      <c r="I1906" s="35"/>
      <c r="J1906" s="35">
        <v>1</v>
      </c>
      <c r="K1906" s="35">
        <v>3</v>
      </c>
      <c r="L1906" s="35"/>
      <c r="M1906" s="35"/>
      <c r="N1906" s="35"/>
      <c r="O1906" s="35"/>
      <c r="P1906" s="35"/>
      <c r="Q1906" s="35"/>
      <c r="R1906" s="35"/>
      <c r="S1906" s="52">
        <v>1</v>
      </c>
      <c r="T1906" s="37"/>
      <c r="U1906" s="36">
        <f t="shared" si="279"/>
        <v>6</v>
      </c>
    </row>
    <row r="1907" spans="1:21" s="71" customFormat="1" ht="19.5" customHeight="1" x14ac:dyDescent="0.45">
      <c r="A1907" s="30"/>
      <c r="B1907" s="34" t="s">
        <v>213</v>
      </c>
      <c r="C1907" s="35"/>
      <c r="D1907" s="35"/>
      <c r="E1907" s="35">
        <v>1</v>
      </c>
      <c r="F1907" s="35"/>
      <c r="G1907" s="35"/>
      <c r="H1907" s="35"/>
      <c r="I1907" s="35"/>
      <c r="J1907" s="35">
        <v>1</v>
      </c>
      <c r="K1907" s="35">
        <v>4</v>
      </c>
      <c r="L1907" s="35"/>
      <c r="M1907" s="35"/>
      <c r="N1907" s="35"/>
      <c r="O1907" s="35"/>
      <c r="P1907" s="35"/>
      <c r="Q1907" s="35"/>
      <c r="R1907" s="35"/>
      <c r="S1907" s="52">
        <v>1</v>
      </c>
      <c r="T1907" s="37"/>
      <c r="U1907" s="36">
        <f t="shared" si="279"/>
        <v>7</v>
      </c>
    </row>
    <row r="1908" spans="1:21" s="71" customFormat="1" ht="19.5" customHeight="1" x14ac:dyDescent="0.45">
      <c r="A1908" s="30"/>
      <c r="B1908" s="34" t="s">
        <v>212</v>
      </c>
      <c r="C1908" s="35"/>
      <c r="D1908" s="35"/>
      <c r="E1908" s="35"/>
      <c r="F1908" s="35"/>
      <c r="G1908" s="35"/>
      <c r="H1908" s="35">
        <v>1</v>
      </c>
      <c r="I1908" s="35"/>
      <c r="J1908" s="35"/>
      <c r="K1908" s="35">
        <v>4</v>
      </c>
      <c r="L1908" s="35"/>
      <c r="M1908" s="35"/>
      <c r="N1908" s="35"/>
      <c r="O1908" s="35"/>
      <c r="P1908" s="35"/>
      <c r="Q1908" s="35"/>
      <c r="R1908" s="35"/>
      <c r="S1908" s="52">
        <v>1</v>
      </c>
      <c r="T1908" s="37"/>
      <c r="U1908" s="36">
        <f t="shared" si="279"/>
        <v>6</v>
      </c>
    </row>
    <row r="1909" spans="1:21" s="71" customFormat="1" ht="19.5" customHeight="1" x14ac:dyDescent="0.45">
      <c r="A1909" s="30"/>
      <c r="B1909" s="34" t="s">
        <v>211</v>
      </c>
      <c r="C1909" s="35"/>
      <c r="D1909" s="35"/>
      <c r="E1909" s="35">
        <v>1</v>
      </c>
      <c r="F1909" s="35"/>
      <c r="G1909" s="35"/>
      <c r="H1909" s="35"/>
      <c r="I1909" s="35"/>
      <c r="J1909" s="35"/>
      <c r="K1909" s="35">
        <v>4</v>
      </c>
      <c r="L1909" s="35"/>
      <c r="M1909" s="35"/>
      <c r="N1909" s="35"/>
      <c r="O1909" s="35"/>
      <c r="P1909" s="35"/>
      <c r="Q1909" s="35"/>
      <c r="R1909" s="35"/>
      <c r="S1909" s="52"/>
      <c r="T1909" s="37"/>
      <c r="U1909" s="36">
        <f t="shared" si="279"/>
        <v>5</v>
      </c>
    </row>
    <row r="1910" spans="1:21" s="71" customFormat="1" ht="19.5" customHeight="1" x14ac:dyDescent="0.45">
      <c r="A1910" s="30"/>
      <c r="B1910" s="34" t="s">
        <v>210</v>
      </c>
      <c r="C1910" s="35"/>
      <c r="D1910" s="35"/>
      <c r="E1910" s="35">
        <v>1</v>
      </c>
      <c r="F1910" s="35"/>
      <c r="G1910" s="35"/>
      <c r="H1910" s="35"/>
      <c r="I1910" s="35"/>
      <c r="J1910" s="35"/>
      <c r="K1910" s="35">
        <v>3</v>
      </c>
      <c r="L1910" s="35"/>
      <c r="M1910" s="35"/>
      <c r="N1910" s="35"/>
      <c r="O1910" s="35"/>
      <c r="P1910" s="35"/>
      <c r="Q1910" s="35"/>
      <c r="R1910" s="35"/>
      <c r="S1910" s="52">
        <v>1</v>
      </c>
      <c r="T1910" s="37"/>
      <c r="U1910" s="36">
        <f t="shared" si="279"/>
        <v>5</v>
      </c>
    </row>
    <row r="1911" spans="1:21" s="71" customFormat="1" ht="19.5" customHeight="1" x14ac:dyDescent="0.45">
      <c r="A1911" s="30"/>
      <c r="B1911" s="34" t="s">
        <v>209</v>
      </c>
      <c r="C1911" s="35"/>
      <c r="D1911" s="35"/>
      <c r="E1911" s="35">
        <v>1</v>
      </c>
      <c r="F1911" s="35"/>
      <c r="G1911" s="35"/>
      <c r="H1911" s="35"/>
      <c r="I1911" s="35"/>
      <c r="J1911" s="35">
        <v>1</v>
      </c>
      <c r="K1911" s="35">
        <v>2</v>
      </c>
      <c r="L1911" s="35"/>
      <c r="M1911" s="35"/>
      <c r="N1911" s="35"/>
      <c r="O1911" s="35"/>
      <c r="P1911" s="35"/>
      <c r="Q1911" s="35"/>
      <c r="R1911" s="35"/>
      <c r="S1911" s="52">
        <v>1</v>
      </c>
      <c r="T1911" s="37"/>
      <c r="U1911" s="36">
        <f t="shared" si="279"/>
        <v>5</v>
      </c>
    </row>
    <row r="1912" spans="1:21" s="71" customFormat="1" ht="19.5" customHeight="1" x14ac:dyDescent="0.45">
      <c r="A1912" s="30"/>
      <c r="B1912" s="34" t="s">
        <v>208</v>
      </c>
      <c r="C1912" s="35"/>
      <c r="D1912" s="35"/>
      <c r="E1912" s="35">
        <v>1</v>
      </c>
      <c r="F1912" s="35"/>
      <c r="G1912" s="35"/>
      <c r="H1912" s="35"/>
      <c r="I1912" s="35"/>
      <c r="J1912" s="35"/>
      <c r="K1912" s="35">
        <v>3</v>
      </c>
      <c r="L1912" s="35"/>
      <c r="M1912" s="35"/>
      <c r="N1912" s="35"/>
      <c r="O1912" s="35"/>
      <c r="P1912" s="35"/>
      <c r="Q1912" s="35"/>
      <c r="R1912" s="35"/>
      <c r="S1912" s="52">
        <v>1</v>
      </c>
      <c r="T1912" s="37"/>
      <c r="U1912" s="36">
        <f t="shared" si="279"/>
        <v>5</v>
      </c>
    </row>
    <row r="1913" spans="1:21" s="71" customFormat="1" ht="19.5" customHeight="1" x14ac:dyDescent="0.45">
      <c r="A1913" s="30"/>
      <c r="B1913" s="34" t="s">
        <v>207</v>
      </c>
      <c r="C1913" s="35"/>
      <c r="D1913" s="35"/>
      <c r="E1913" s="35"/>
      <c r="F1913" s="35"/>
      <c r="G1913" s="35"/>
      <c r="H1913" s="35">
        <v>1</v>
      </c>
      <c r="I1913" s="35"/>
      <c r="J1913" s="35"/>
      <c r="K1913" s="35">
        <v>2</v>
      </c>
      <c r="L1913" s="35"/>
      <c r="M1913" s="35"/>
      <c r="N1913" s="35">
        <v>1</v>
      </c>
      <c r="O1913" s="35"/>
      <c r="P1913" s="35"/>
      <c r="Q1913" s="35"/>
      <c r="R1913" s="35"/>
      <c r="S1913" s="52"/>
      <c r="T1913" s="37"/>
      <c r="U1913" s="36">
        <f t="shared" si="279"/>
        <v>4</v>
      </c>
    </row>
    <row r="1914" spans="1:21" s="71" customFormat="1" ht="19.5" customHeight="1" x14ac:dyDescent="0.45">
      <c r="A1914" s="30"/>
      <c r="B1914" s="41"/>
      <c r="C1914" s="28"/>
      <c r="D1914" s="32"/>
      <c r="E1914" s="32"/>
      <c r="F1914" s="32"/>
      <c r="G1914" s="32"/>
      <c r="H1914" s="32"/>
      <c r="I1914" s="32"/>
      <c r="J1914" s="32"/>
      <c r="K1914" s="32"/>
      <c r="L1914" s="32"/>
      <c r="M1914" s="32"/>
      <c r="N1914" s="28"/>
      <c r="O1914" s="28"/>
      <c r="P1914" s="28"/>
      <c r="Q1914" s="28"/>
      <c r="R1914" s="28"/>
      <c r="S1914" s="33"/>
      <c r="T1914" s="33"/>
      <c r="U1914" s="28"/>
    </row>
    <row r="1915" spans="1:21" s="71" customFormat="1" ht="19.5" customHeight="1" x14ac:dyDescent="0.45">
      <c r="A1915" s="30"/>
      <c r="B1915" s="41"/>
      <c r="C1915" s="28"/>
      <c r="D1915" s="28"/>
      <c r="E1915" s="28"/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  <c r="R1915" s="28"/>
      <c r="S1915" s="33"/>
      <c r="T1915" s="33"/>
      <c r="U1915" s="28"/>
    </row>
    <row r="1916" spans="1:21" s="71" customFormat="1" ht="19.5" customHeight="1" x14ac:dyDescent="0.45">
      <c r="A1916" s="30"/>
      <c r="B1916" s="41"/>
      <c r="C1916" s="28"/>
      <c r="D1916" s="28"/>
      <c r="E1916" s="28"/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  <c r="R1916" s="28"/>
      <c r="S1916" s="33"/>
      <c r="T1916" s="33"/>
      <c r="U1916" s="28"/>
    </row>
    <row r="1917" spans="1:21" s="71" customFormat="1" ht="19.5" customHeight="1" x14ac:dyDescent="0.45">
      <c r="A1917" s="30"/>
      <c r="B1917" s="41"/>
      <c r="C1917" s="28"/>
      <c r="D1917" s="28"/>
      <c r="E1917" s="28"/>
      <c r="F1917" s="28"/>
      <c r="G1917" s="28"/>
      <c r="H1917" s="28"/>
      <c r="I1917" s="28"/>
      <c r="J1917" s="28"/>
      <c r="K1917" s="28"/>
      <c r="L1917" s="28"/>
      <c r="M1917" s="28"/>
      <c r="N1917" s="28"/>
      <c r="O1917" s="28"/>
      <c r="P1917" s="28"/>
      <c r="Q1917" s="28"/>
      <c r="R1917" s="28"/>
      <c r="S1917" s="33"/>
      <c r="T1917" s="33"/>
      <c r="U1917" s="28"/>
    </row>
    <row r="1918" spans="1:21" s="71" customFormat="1" ht="19.5" customHeight="1" x14ac:dyDescent="0.45">
      <c r="A1918" s="30"/>
      <c r="B1918" s="41" t="s">
        <v>206</v>
      </c>
      <c r="C1918" s="26">
        <f t="shared" ref="C1918:I1918" si="280">SUM(C1906:C1913)</f>
        <v>0</v>
      </c>
      <c r="D1918" s="26">
        <f t="shared" si="280"/>
        <v>0</v>
      </c>
      <c r="E1918" s="26">
        <f t="shared" si="280"/>
        <v>6</v>
      </c>
      <c r="F1918" s="26">
        <f t="shared" si="280"/>
        <v>0</v>
      </c>
      <c r="G1918" s="26">
        <f>SUM(G1906:G1913)</f>
        <v>0</v>
      </c>
      <c r="H1918" s="26">
        <f t="shared" si="280"/>
        <v>2</v>
      </c>
      <c r="I1918" s="26">
        <f t="shared" si="280"/>
        <v>0</v>
      </c>
      <c r="J1918" s="26">
        <f>SUM(J1906:J1913)</f>
        <v>3</v>
      </c>
      <c r="K1918" s="26">
        <f t="shared" ref="K1918:U1918" si="281">SUM(K1906:K1913)</f>
        <v>25</v>
      </c>
      <c r="L1918" s="26">
        <f t="shared" si="281"/>
        <v>0</v>
      </c>
      <c r="M1918" s="26">
        <f t="shared" si="281"/>
        <v>0</v>
      </c>
      <c r="N1918" s="26">
        <f t="shared" si="281"/>
        <v>1</v>
      </c>
      <c r="O1918" s="26">
        <f t="shared" si="281"/>
        <v>0</v>
      </c>
      <c r="P1918" s="26">
        <f t="shared" si="281"/>
        <v>0</v>
      </c>
      <c r="Q1918" s="26">
        <f t="shared" si="281"/>
        <v>0</v>
      </c>
      <c r="R1918" s="26">
        <f>SUM(R1906:R1913)</f>
        <v>0</v>
      </c>
      <c r="S1918" s="29">
        <f t="shared" si="281"/>
        <v>6</v>
      </c>
      <c r="T1918" s="29">
        <f t="shared" si="281"/>
        <v>0</v>
      </c>
      <c r="U1918" s="26">
        <f t="shared" si="281"/>
        <v>43</v>
      </c>
    </row>
    <row r="1919" spans="1:21" s="71" customFormat="1" ht="19.5" customHeight="1" x14ac:dyDescent="0.45">
      <c r="A1919" s="70"/>
      <c r="B1919" s="44" t="s">
        <v>169</v>
      </c>
      <c r="C1919" s="42">
        <f t="shared" ref="C1919:U1919" si="282">SUM(C1905+C1918)</f>
        <v>1</v>
      </c>
      <c r="D1919" s="42">
        <f t="shared" si="282"/>
        <v>0</v>
      </c>
      <c r="E1919" s="42">
        <f t="shared" si="282"/>
        <v>6</v>
      </c>
      <c r="F1919" s="42">
        <f t="shared" si="282"/>
        <v>0</v>
      </c>
      <c r="G1919" s="42">
        <f>SUM(G1905+G1918)</f>
        <v>0</v>
      </c>
      <c r="H1919" s="42">
        <f t="shared" si="282"/>
        <v>2</v>
      </c>
      <c r="I1919" s="42">
        <f t="shared" si="282"/>
        <v>0</v>
      </c>
      <c r="J1919" s="42">
        <f t="shared" si="282"/>
        <v>7</v>
      </c>
      <c r="K1919" s="42">
        <f t="shared" si="282"/>
        <v>41</v>
      </c>
      <c r="L1919" s="42">
        <f t="shared" si="282"/>
        <v>0</v>
      </c>
      <c r="M1919" s="42">
        <f t="shared" si="282"/>
        <v>0</v>
      </c>
      <c r="N1919" s="42">
        <f t="shared" si="282"/>
        <v>1</v>
      </c>
      <c r="O1919" s="42">
        <f t="shared" si="282"/>
        <v>0</v>
      </c>
      <c r="P1919" s="42">
        <f t="shared" si="282"/>
        <v>0</v>
      </c>
      <c r="Q1919" s="42">
        <f t="shared" si="282"/>
        <v>1</v>
      </c>
      <c r="R1919" s="42">
        <f>SUM(R1905+R1918)</f>
        <v>0</v>
      </c>
      <c r="S1919" s="43">
        <f t="shared" si="282"/>
        <v>9</v>
      </c>
      <c r="T1919" s="43">
        <f t="shared" si="282"/>
        <v>1</v>
      </c>
      <c r="U1919" s="42">
        <f t="shared" si="282"/>
        <v>69</v>
      </c>
    </row>
    <row r="1920" spans="1:21" s="71" customFormat="1" ht="19.5" customHeight="1" x14ac:dyDescent="0.45">
      <c r="A1920" s="80"/>
      <c r="B1920" s="50"/>
      <c r="C1920" s="49"/>
      <c r="D1920" s="49"/>
      <c r="E1920" s="49"/>
      <c r="F1920" s="49"/>
      <c r="G1920" s="49"/>
      <c r="H1920" s="49"/>
      <c r="I1920" s="49"/>
      <c r="J1920" s="49"/>
      <c r="K1920" s="49"/>
      <c r="L1920" s="49"/>
      <c r="M1920" s="49"/>
      <c r="N1920" s="49"/>
      <c r="O1920" s="49"/>
      <c r="P1920" s="49"/>
      <c r="Q1920" s="49"/>
      <c r="R1920" s="49"/>
      <c r="S1920" s="51"/>
      <c r="T1920" s="51"/>
      <c r="U1920" s="49"/>
    </row>
    <row r="1921" spans="1:21" s="71" customFormat="1" ht="19.5" customHeight="1" x14ac:dyDescent="0.45">
      <c r="A1921" s="168"/>
      <c r="B1921" s="46"/>
      <c r="C1921" s="45"/>
      <c r="D1921" s="45"/>
      <c r="E1921" s="45"/>
      <c r="F1921" s="45"/>
      <c r="G1921" s="45"/>
      <c r="H1921" s="45"/>
      <c r="I1921" s="45"/>
      <c r="J1921" s="45"/>
      <c r="K1921" s="45"/>
      <c r="L1921" s="45"/>
      <c r="M1921" s="45"/>
      <c r="N1921" s="45"/>
      <c r="O1921" s="45"/>
      <c r="P1921" s="45"/>
      <c r="Q1921" s="45"/>
      <c r="R1921" s="45"/>
      <c r="S1921" s="47"/>
      <c r="T1921" s="47"/>
      <c r="U1921" s="45"/>
    </row>
    <row r="1922" spans="1:21" s="71" customFormat="1" ht="19.5" customHeight="1" x14ac:dyDescent="0.45">
      <c r="A1922" s="168"/>
      <c r="B1922" s="46"/>
      <c r="C1922" s="45"/>
      <c r="D1922" s="45"/>
      <c r="E1922" s="45"/>
      <c r="F1922" s="45"/>
      <c r="G1922" s="45"/>
      <c r="H1922" s="45"/>
      <c r="I1922" s="45"/>
      <c r="J1922" s="45"/>
      <c r="K1922" s="45"/>
      <c r="L1922" s="45"/>
      <c r="M1922" s="45"/>
      <c r="N1922" s="45"/>
      <c r="O1922" s="45"/>
      <c r="P1922" s="45"/>
      <c r="Q1922" s="45"/>
      <c r="R1922" s="45"/>
      <c r="S1922" s="47"/>
      <c r="T1922" s="47"/>
      <c r="U1922" s="45"/>
    </row>
    <row r="1923" spans="1:21" s="71" customFormat="1" ht="19.5" customHeight="1" x14ac:dyDescent="0.45">
      <c r="A1923" s="168"/>
      <c r="B1923" s="46"/>
      <c r="C1923" s="45"/>
      <c r="D1923" s="45"/>
      <c r="E1923" s="45"/>
      <c r="F1923" s="45"/>
      <c r="G1923" s="45"/>
      <c r="H1923" s="45"/>
      <c r="I1923" s="45"/>
      <c r="J1923" s="45"/>
      <c r="K1923" s="45"/>
      <c r="L1923" s="45"/>
      <c r="M1923" s="45"/>
      <c r="N1923" s="45"/>
      <c r="O1923" s="45"/>
      <c r="P1923" s="45"/>
      <c r="Q1923" s="45"/>
      <c r="R1923" s="45"/>
      <c r="S1923" s="47"/>
      <c r="T1923" s="47"/>
      <c r="U1923" s="45"/>
    </row>
    <row r="1924" spans="1:21" s="71" customFormat="1" ht="19.5" customHeight="1" x14ac:dyDescent="0.45">
      <c r="A1924" s="168"/>
      <c r="B1924" s="46"/>
      <c r="C1924" s="45"/>
      <c r="D1924" s="45"/>
      <c r="E1924" s="45"/>
      <c r="F1924" s="45"/>
      <c r="G1924" s="45"/>
      <c r="H1924" s="45"/>
      <c r="I1924" s="45"/>
      <c r="J1924" s="45"/>
      <c r="K1924" s="45"/>
      <c r="L1924" s="45"/>
      <c r="M1924" s="45"/>
      <c r="N1924" s="45"/>
      <c r="O1924" s="45"/>
      <c r="P1924" s="45"/>
      <c r="Q1924" s="45"/>
      <c r="R1924" s="45"/>
      <c r="S1924" s="47"/>
      <c r="T1924" s="47"/>
      <c r="U1924" s="45"/>
    </row>
    <row r="1925" spans="1:21" s="71" customFormat="1" ht="19.5" customHeight="1" x14ac:dyDescent="0.45">
      <c r="A1925" s="168"/>
      <c r="B1925" s="46"/>
      <c r="C1925" s="45"/>
      <c r="D1925" s="45"/>
      <c r="E1925" s="45"/>
      <c r="F1925" s="45"/>
      <c r="G1925" s="45"/>
      <c r="H1925" s="45"/>
      <c r="I1925" s="45"/>
      <c r="J1925" s="45"/>
      <c r="K1925" s="45"/>
      <c r="L1925" s="45"/>
      <c r="M1925" s="45"/>
      <c r="N1925" s="45"/>
      <c r="O1925" s="45"/>
      <c r="P1925" s="45"/>
      <c r="Q1925" s="45"/>
      <c r="R1925" s="45"/>
      <c r="S1925" s="47"/>
      <c r="T1925" s="47"/>
      <c r="U1925" s="45"/>
    </row>
    <row r="1926" spans="1:21" s="71" customFormat="1" ht="19.5" customHeight="1" x14ac:dyDescent="0.45">
      <c r="A1926" s="168"/>
      <c r="B1926" s="46"/>
      <c r="C1926" s="45"/>
      <c r="D1926" s="45"/>
      <c r="E1926" s="45"/>
      <c r="F1926" s="45"/>
      <c r="G1926" s="45"/>
      <c r="H1926" s="45"/>
      <c r="I1926" s="45"/>
      <c r="J1926" s="45"/>
      <c r="K1926" s="45"/>
      <c r="L1926" s="45"/>
      <c r="M1926" s="45"/>
      <c r="N1926" s="45"/>
      <c r="O1926" s="45"/>
      <c r="P1926" s="45"/>
      <c r="Q1926" s="45"/>
      <c r="R1926" s="45"/>
      <c r="S1926" s="47"/>
      <c r="T1926" s="47"/>
      <c r="U1926" s="45"/>
    </row>
    <row r="1927" spans="1:21" s="71" customFormat="1" ht="19.5" customHeight="1" x14ac:dyDescent="0.45">
      <c r="A1927" s="168"/>
      <c r="B1927" s="46"/>
      <c r="C1927" s="45"/>
      <c r="D1927" s="45"/>
      <c r="E1927" s="45"/>
      <c r="F1927" s="45"/>
      <c r="G1927" s="45"/>
      <c r="H1927" s="45"/>
      <c r="I1927" s="45"/>
      <c r="J1927" s="45"/>
      <c r="K1927" s="45"/>
      <c r="L1927" s="45"/>
      <c r="M1927" s="45"/>
      <c r="N1927" s="45"/>
      <c r="O1927" s="45"/>
      <c r="P1927" s="45"/>
      <c r="Q1927" s="45"/>
      <c r="R1927" s="45"/>
      <c r="S1927" s="47"/>
      <c r="T1927" s="47"/>
      <c r="U1927" s="45"/>
    </row>
    <row r="1928" spans="1:21" s="71" customFormat="1" ht="19.5" customHeight="1" x14ac:dyDescent="0.45">
      <c r="A1928" s="30"/>
      <c r="B1928" s="41"/>
      <c r="C1928" s="28"/>
      <c r="D1928" s="28"/>
      <c r="E1928" s="28"/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  <c r="R1928" s="28"/>
      <c r="S1928" s="33"/>
      <c r="T1928" s="33"/>
      <c r="U1928" s="28"/>
    </row>
    <row r="1929" spans="1:21" s="71" customFormat="1" ht="19.5" customHeight="1" x14ac:dyDescent="0.45">
      <c r="A1929" s="30">
        <v>75</v>
      </c>
      <c r="B1929" s="31" t="s">
        <v>205</v>
      </c>
      <c r="C1929" s="28">
        <v>1</v>
      </c>
      <c r="D1929" s="28"/>
      <c r="E1929" s="28"/>
      <c r="F1929" s="28"/>
      <c r="G1929" s="28"/>
      <c r="H1929" s="28"/>
      <c r="I1929" s="28"/>
      <c r="J1929" s="28">
        <v>4</v>
      </c>
      <c r="K1929" s="28">
        <v>17</v>
      </c>
      <c r="L1929" s="28"/>
      <c r="M1929" s="28"/>
      <c r="N1929" s="28"/>
      <c r="O1929" s="28"/>
      <c r="P1929" s="28"/>
      <c r="Q1929" s="28">
        <v>1</v>
      </c>
      <c r="R1929" s="28"/>
      <c r="S1929" s="33">
        <v>3</v>
      </c>
      <c r="T1929" s="33">
        <v>2</v>
      </c>
      <c r="U1929" s="28">
        <f t="shared" ref="U1929:U1954" si="283">SUM(C1929:T1929)</f>
        <v>28</v>
      </c>
    </row>
    <row r="1930" spans="1:21" s="71" customFormat="1" ht="19.5" customHeight="1" x14ac:dyDescent="0.45">
      <c r="A1930" s="30"/>
      <c r="B1930" s="34" t="s">
        <v>204</v>
      </c>
      <c r="C1930" s="36"/>
      <c r="D1930" s="36"/>
      <c r="E1930" s="36">
        <v>1</v>
      </c>
      <c r="F1930" s="36"/>
      <c r="G1930" s="36"/>
      <c r="H1930" s="36"/>
      <c r="I1930" s="36"/>
      <c r="J1930" s="36">
        <v>1</v>
      </c>
      <c r="K1930" s="36">
        <v>7</v>
      </c>
      <c r="L1930" s="36"/>
      <c r="M1930" s="36"/>
      <c r="N1930" s="36"/>
      <c r="O1930" s="36"/>
      <c r="P1930" s="36"/>
      <c r="Q1930" s="36"/>
      <c r="R1930" s="36"/>
      <c r="S1930" s="37">
        <v>1</v>
      </c>
      <c r="T1930" s="37"/>
      <c r="U1930" s="36">
        <f t="shared" si="283"/>
        <v>10</v>
      </c>
    </row>
    <row r="1931" spans="1:21" s="71" customFormat="1" ht="19.5" customHeight="1" x14ac:dyDescent="0.45">
      <c r="A1931" s="30"/>
      <c r="B1931" s="34" t="s">
        <v>203</v>
      </c>
      <c r="C1931" s="36"/>
      <c r="D1931" s="36"/>
      <c r="E1931" s="36">
        <v>1</v>
      </c>
      <c r="F1931" s="36"/>
      <c r="G1931" s="36"/>
      <c r="H1931" s="36"/>
      <c r="I1931" s="36"/>
      <c r="J1931" s="36"/>
      <c r="K1931" s="36">
        <v>4</v>
      </c>
      <c r="L1931" s="36"/>
      <c r="M1931" s="36">
        <v>0</v>
      </c>
      <c r="N1931" s="36"/>
      <c r="O1931" s="36"/>
      <c r="P1931" s="36"/>
      <c r="Q1931" s="36"/>
      <c r="R1931" s="36"/>
      <c r="S1931" s="37">
        <v>1</v>
      </c>
      <c r="T1931" s="37"/>
      <c r="U1931" s="36">
        <f t="shared" si="283"/>
        <v>6</v>
      </c>
    </row>
    <row r="1932" spans="1:21" s="71" customFormat="1" ht="19.5" customHeight="1" x14ac:dyDescent="0.45">
      <c r="A1932" s="30"/>
      <c r="B1932" s="34" t="s">
        <v>202</v>
      </c>
      <c r="C1932" s="36"/>
      <c r="D1932" s="36"/>
      <c r="E1932" s="36">
        <v>1</v>
      </c>
      <c r="F1932" s="36">
        <v>0</v>
      </c>
      <c r="G1932" s="36"/>
      <c r="H1932" s="36"/>
      <c r="I1932" s="36"/>
      <c r="J1932" s="36"/>
      <c r="K1932" s="36">
        <v>4</v>
      </c>
      <c r="L1932" s="36"/>
      <c r="M1932" s="36"/>
      <c r="N1932" s="36"/>
      <c r="O1932" s="36"/>
      <c r="P1932" s="36"/>
      <c r="Q1932" s="36"/>
      <c r="R1932" s="36"/>
      <c r="S1932" s="37">
        <v>0</v>
      </c>
      <c r="T1932" s="37"/>
      <c r="U1932" s="36">
        <f t="shared" si="283"/>
        <v>5</v>
      </c>
    </row>
    <row r="1933" spans="1:21" s="71" customFormat="1" ht="19.5" customHeight="1" x14ac:dyDescent="0.45">
      <c r="A1933" s="30"/>
      <c r="B1933" s="34" t="s">
        <v>201</v>
      </c>
      <c r="C1933" s="36"/>
      <c r="D1933" s="36"/>
      <c r="E1933" s="35">
        <v>1</v>
      </c>
      <c r="F1933" s="35"/>
      <c r="G1933" s="35"/>
      <c r="H1933" s="35"/>
      <c r="I1933" s="35"/>
      <c r="J1933" s="35">
        <v>1</v>
      </c>
      <c r="K1933" s="35">
        <v>5</v>
      </c>
      <c r="L1933" s="36"/>
      <c r="M1933" s="36">
        <v>1</v>
      </c>
      <c r="N1933" s="36"/>
      <c r="O1933" s="36"/>
      <c r="P1933" s="36"/>
      <c r="Q1933" s="36"/>
      <c r="R1933" s="36"/>
      <c r="S1933" s="37">
        <v>1</v>
      </c>
      <c r="T1933" s="37"/>
      <c r="U1933" s="36">
        <f t="shared" si="283"/>
        <v>9</v>
      </c>
    </row>
    <row r="1934" spans="1:21" s="71" customFormat="1" ht="19.5" customHeight="1" x14ac:dyDescent="0.45">
      <c r="A1934" s="30"/>
      <c r="B1934" s="34" t="s">
        <v>200</v>
      </c>
      <c r="C1934" s="36"/>
      <c r="D1934" s="36"/>
      <c r="E1934" s="35">
        <v>1</v>
      </c>
      <c r="F1934" s="35"/>
      <c r="G1934" s="35"/>
      <c r="H1934" s="35"/>
      <c r="I1934" s="35"/>
      <c r="J1934" s="35">
        <v>1</v>
      </c>
      <c r="K1934" s="35">
        <v>4</v>
      </c>
      <c r="L1934" s="36"/>
      <c r="M1934" s="36"/>
      <c r="N1934" s="36"/>
      <c r="O1934" s="36">
        <v>1</v>
      </c>
      <c r="P1934" s="36"/>
      <c r="Q1934" s="36"/>
      <c r="R1934" s="36"/>
      <c r="S1934" s="37">
        <v>1</v>
      </c>
      <c r="T1934" s="37"/>
      <c r="U1934" s="36">
        <f t="shared" si="283"/>
        <v>8</v>
      </c>
    </row>
    <row r="1935" spans="1:21" s="71" customFormat="1" ht="19.5" customHeight="1" x14ac:dyDescent="0.45">
      <c r="A1935" s="30"/>
      <c r="B1935" s="34" t="s">
        <v>199</v>
      </c>
      <c r="C1935" s="36"/>
      <c r="D1935" s="36"/>
      <c r="E1935" s="35">
        <v>1</v>
      </c>
      <c r="F1935" s="35"/>
      <c r="G1935" s="35"/>
      <c r="H1935" s="35"/>
      <c r="I1935" s="35"/>
      <c r="J1935" s="35">
        <v>1</v>
      </c>
      <c r="K1935" s="35">
        <v>10</v>
      </c>
      <c r="L1935" s="36"/>
      <c r="M1935" s="36"/>
      <c r="N1935" s="36"/>
      <c r="O1935" s="36"/>
      <c r="P1935" s="36"/>
      <c r="Q1935" s="36"/>
      <c r="R1935" s="36"/>
      <c r="S1935" s="37">
        <v>1</v>
      </c>
      <c r="T1935" s="37"/>
      <c r="U1935" s="36">
        <f t="shared" si="283"/>
        <v>13</v>
      </c>
    </row>
    <row r="1936" spans="1:21" s="71" customFormat="1" ht="19.5" customHeight="1" x14ac:dyDescent="0.45">
      <c r="A1936" s="30"/>
      <c r="B1936" s="34" t="s">
        <v>198</v>
      </c>
      <c r="C1936" s="36"/>
      <c r="D1936" s="36"/>
      <c r="E1936" s="35">
        <v>1</v>
      </c>
      <c r="F1936" s="35"/>
      <c r="G1936" s="35"/>
      <c r="H1936" s="35"/>
      <c r="I1936" s="35"/>
      <c r="J1936" s="35">
        <v>1</v>
      </c>
      <c r="K1936" s="35">
        <v>5</v>
      </c>
      <c r="L1936" s="36"/>
      <c r="M1936" s="36"/>
      <c r="N1936" s="233">
        <v>0</v>
      </c>
      <c r="O1936" s="36"/>
      <c r="P1936" s="36"/>
      <c r="Q1936" s="36"/>
      <c r="R1936" s="36"/>
      <c r="S1936" s="37">
        <v>1</v>
      </c>
      <c r="T1936" s="37"/>
      <c r="U1936" s="36">
        <f t="shared" si="283"/>
        <v>8</v>
      </c>
    </row>
    <row r="1937" spans="1:21" s="71" customFormat="1" ht="19.5" customHeight="1" x14ac:dyDescent="0.45">
      <c r="A1937" s="30"/>
      <c r="B1937" s="34" t="s">
        <v>197</v>
      </c>
      <c r="C1937" s="36"/>
      <c r="D1937" s="36"/>
      <c r="E1937" s="35">
        <v>1</v>
      </c>
      <c r="F1937" s="35"/>
      <c r="G1937" s="35"/>
      <c r="H1937" s="35"/>
      <c r="I1937" s="35"/>
      <c r="J1937" s="35">
        <v>1</v>
      </c>
      <c r="K1937" s="35">
        <v>7</v>
      </c>
      <c r="L1937" s="36"/>
      <c r="M1937" s="233">
        <v>0</v>
      </c>
      <c r="N1937" s="36"/>
      <c r="O1937" s="36"/>
      <c r="P1937" s="36"/>
      <c r="Q1937" s="36"/>
      <c r="R1937" s="36"/>
      <c r="S1937" s="37">
        <v>1</v>
      </c>
      <c r="T1937" s="37"/>
      <c r="U1937" s="36">
        <f t="shared" si="283"/>
        <v>10</v>
      </c>
    </row>
    <row r="1938" spans="1:21" s="71" customFormat="1" ht="19.5" customHeight="1" x14ac:dyDescent="0.45">
      <c r="A1938" s="30"/>
      <c r="B1938" s="34" t="s">
        <v>196</v>
      </c>
      <c r="C1938" s="36"/>
      <c r="D1938" s="36"/>
      <c r="E1938" s="35">
        <v>1</v>
      </c>
      <c r="F1938" s="35"/>
      <c r="G1938" s="35"/>
      <c r="H1938" s="35"/>
      <c r="I1938" s="35"/>
      <c r="J1938" s="35">
        <v>1</v>
      </c>
      <c r="K1938" s="35">
        <v>6</v>
      </c>
      <c r="L1938" s="35"/>
      <c r="M1938" s="35"/>
      <c r="N1938" s="35"/>
      <c r="O1938" s="35"/>
      <c r="P1938" s="36"/>
      <c r="Q1938" s="36"/>
      <c r="R1938" s="36"/>
      <c r="S1938" s="37">
        <v>1</v>
      </c>
      <c r="T1938" s="37"/>
      <c r="U1938" s="36">
        <f t="shared" si="283"/>
        <v>9</v>
      </c>
    </row>
    <row r="1939" spans="1:21" s="71" customFormat="1" ht="19.5" customHeight="1" x14ac:dyDescent="0.45">
      <c r="A1939" s="30"/>
      <c r="B1939" s="34" t="s">
        <v>195</v>
      </c>
      <c r="C1939" s="36"/>
      <c r="D1939" s="36"/>
      <c r="E1939" s="35">
        <v>1</v>
      </c>
      <c r="F1939" s="35"/>
      <c r="G1939" s="35"/>
      <c r="H1939" s="35"/>
      <c r="I1939" s="35"/>
      <c r="J1939" s="35">
        <v>1</v>
      </c>
      <c r="K1939" s="35">
        <v>7</v>
      </c>
      <c r="L1939" s="35"/>
      <c r="M1939" s="35"/>
      <c r="N1939" s="35"/>
      <c r="O1939" s="35"/>
      <c r="P1939" s="36"/>
      <c r="Q1939" s="36"/>
      <c r="R1939" s="36"/>
      <c r="S1939" s="37">
        <v>1</v>
      </c>
      <c r="T1939" s="37"/>
      <c r="U1939" s="36">
        <f t="shared" si="283"/>
        <v>10</v>
      </c>
    </row>
    <row r="1940" spans="1:21" s="71" customFormat="1" ht="19.5" customHeight="1" x14ac:dyDescent="0.45">
      <c r="A1940" s="30"/>
      <c r="B1940" s="34" t="s">
        <v>194</v>
      </c>
      <c r="C1940" s="36"/>
      <c r="D1940" s="36"/>
      <c r="E1940" s="35">
        <v>1</v>
      </c>
      <c r="F1940" s="35"/>
      <c r="G1940" s="35"/>
      <c r="H1940" s="35"/>
      <c r="I1940" s="35"/>
      <c r="J1940" s="35"/>
      <c r="K1940" s="35">
        <v>4</v>
      </c>
      <c r="L1940" s="35"/>
      <c r="M1940" s="35"/>
      <c r="N1940" s="35"/>
      <c r="O1940" s="35"/>
      <c r="P1940" s="36"/>
      <c r="Q1940" s="36"/>
      <c r="R1940" s="36"/>
      <c r="S1940" s="37">
        <v>1</v>
      </c>
      <c r="T1940" s="37"/>
      <c r="U1940" s="36">
        <f t="shared" si="283"/>
        <v>6</v>
      </c>
    </row>
    <row r="1941" spans="1:21" s="71" customFormat="1" ht="19.5" customHeight="1" x14ac:dyDescent="0.45">
      <c r="A1941" s="30"/>
      <c r="B1941" s="34" t="s">
        <v>193</v>
      </c>
      <c r="C1941" s="36"/>
      <c r="D1941" s="36"/>
      <c r="E1941" s="35">
        <v>1</v>
      </c>
      <c r="F1941" s="35"/>
      <c r="G1941" s="35"/>
      <c r="H1941" s="35"/>
      <c r="I1941" s="35"/>
      <c r="J1941" s="35"/>
      <c r="K1941" s="35">
        <v>4</v>
      </c>
      <c r="L1941" s="35"/>
      <c r="M1941" s="35"/>
      <c r="N1941" s="35"/>
      <c r="O1941" s="35"/>
      <c r="P1941" s="36"/>
      <c r="Q1941" s="36"/>
      <c r="R1941" s="36"/>
      <c r="S1941" s="37">
        <v>1</v>
      </c>
      <c r="T1941" s="37"/>
      <c r="U1941" s="36">
        <f t="shared" si="283"/>
        <v>6</v>
      </c>
    </row>
    <row r="1942" spans="1:21" s="71" customFormat="1" ht="19.5" customHeight="1" x14ac:dyDescent="0.45">
      <c r="A1942" s="30"/>
      <c r="B1942" s="34" t="s">
        <v>192</v>
      </c>
      <c r="C1942" s="36"/>
      <c r="D1942" s="36"/>
      <c r="E1942" s="35">
        <v>1</v>
      </c>
      <c r="F1942" s="35"/>
      <c r="G1942" s="35"/>
      <c r="H1942" s="35"/>
      <c r="I1942" s="35"/>
      <c r="J1942" s="35"/>
      <c r="K1942" s="35">
        <v>4</v>
      </c>
      <c r="L1942" s="35"/>
      <c r="M1942" s="35"/>
      <c r="N1942" s="35"/>
      <c r="O1942" s="35"/>
      <c r="P1942" s="36"/>
      <c r="Q1942" s="36"/>
      <c r="R1942" s="36"/>
      <c r="S1942" s="37">
        <v>1</v>
      </c>
      <c r="T1942" s="37"/>
      <c r="U1942" s="36">
        <f t="shared" si="283"/>
        <v>6</v>
      </c>
    </row>
    <row r="1943" spans="1:21" s="71" customFormat="1" ht="19.5" customHeight="1" x14ac:dyDescent="0.45">
      <c r="A1943" s="30"/>
      <c r="B1943" s="34" t="s">
        <v>191</v>
      </c>
      <c r="C1943" s="36"/>
      <c r="D1943" s="36"/>
      <c r="E1943" s="35">
        <v>1</v>
      </c>
      <c r="F1943" s="35"/>
      <c r="G1943" s="35"/>
      <c r="H1943" s="35"/>
      <c r="I1943" s="35"/>
      <c r="J1943" s="35"/>
      <c r="K1943" s="35">
        <v>4</v>
      </c>
      <c r="L1943" s="35"/>
      <c r="M1943" s="35">
        <v>1</v>
      </c>
      <c r="N1943" s="35"/>
      <c r="O1943" s="35"/>
      <c r="P1943" s="36"/>
      <c r="Q1943" s="36"/>
      <c r="R1943" s="36"/>
      <c r="S1943" s="37">
        <v>1</v>
      </c>
      <c r="T1943" s="37"/>
      <c r="U1943" s="36">
        <f t="shared" si="283"/>
        <v>7</v>
      </c>
    </row>
    <row r="1944" spans="1:21" s="71" customFormat="1" ht="19.5" customHeight="1" x14ac:dyDescent="0.45">
      <c r="A1944" s="30"/>
      <c r="B1944" s="34" t="s">
        <v>190</v>
      </c>
      <c r="C1944" s="36"/>
      <c r="D1944" s="36"/>
      <c r="E1944" s="35">
        <v>1</v>
      </c>
      <c r="F1944" s="35"/>
      <c r="G1944" s="35"/>
      <c r="H1944" s="35"/>
      <c r="I1944" s="35"/>
      <c r="J1944" s="35"/>
      <c r="K1944" s="35">
        <v>4</v>
      </c>
      <c r="L1944" s="35"/>
      <c r="M1944" s="35"/>
      <c r="N1944" s="35"/>
      <c r="O1944" s="35"/>
      <c r="P1944" s="36"/>
      <c r="Q1944" s="36"/>
      <c r="R1944" s="36"/>
      <c r="S1944" s="37">
        <v>1</v>
      </c>
      <c r="T1944" s="37"/>
      <c r="U1944" s="36">
        <f t="shared" si="283"/>
        <v>6</v>
      </c>
    </row>
    <row r="1945" spans="1:21" s="71" customFormat="1" ht="19.5" customHeight="1" x14ac:dyDescent="0.45">
      <c r="A1945" s="30"/>
      <c r="B1945" s="34" t="s">
        <v>189</v>
      </c>
      <c r="C1945" s="36"/>
      <c r="D1945" s="36"/>
      <c r="E1945" s="35">
        <v>1</v>
      </c>
      <c r="F1945" s="35"/>
      <c r="G1945" s="35"/>
      <c r="H1945" s="35"/>
      <c r="I1945" s="35"/>
      <c r="J1945" s="35"/>
      <c r="K1945" s="35">
        <v>4</v>
      </c>
      <c r="L1945" s="35"/>
      <c r="M1945" s="35"/>
      <c r="N1945" s="35"/>
      <c r="O1945" s="35"/>
      <c r="P1945" s="36"/>
      <c r="Q1945" s="36"/>
      <c r="R1945" s="36"/>
      <c r="S1945" s="37">
        <v>1</v>
      </c>
      <c r="T1945" s="37"/>
      <c r="U1945" s="36">
        <f t="shared" si="283"/>
        <v>6</v>
      </c>
    </row>
    <row r="1946" spans="1:21" s="71" customFormat="1" ht="19.5" customHeight="1" x14ac:dyDescent="0.45">
      <c r="A1946" s="30"/>
      <c r="B1946" s="34" t="s">
        <v>188</v>
      </c>
      <c r="C1946" s="36"/>
      <c r="D1946" s="36"/>
      <c r="E1946" s="35">
        <v>1</v>
      </c>
      <c r="F1946" s="35"/>
      <c r="G1946" s="35"/>
      <c r="H1946" s="35"/>
      <c r="I1946" s="35"/>
      <c r="J1946" s="35"/>
      <c r="K1946" s="35">
        <v>5</v>
      </c>
      <c r="L1946" s="35">
        <v>0</v>
      </c>
      <c r="M1946" s="35"/>
      <c r="N1946" s="35"/>
      <c r="O1946" s="35"/>
      <c r="P1946" s="36"/>
      <c r="Q1946" s="36"/>
      <c r="R1946" s="36"/>
      <c r="S1946" s="37"/>
      <c r="T1946" s="37"/>
      <c r="U1946" s="36">
        <f t="shared" si="283"/>
        <v>6</v>
      </c>
    </row>
    <row r="1947" spans="1:21" s="71" customFormat="1" ht="19.5" customHeight="1" x14ac:dyDescent="0.45">
      <c r="A1947" s="30"/>
      <c r="B1947" s="34" t="s">
        <v>187</v>
      </c>
      <c r="C1947" s="36"/>
      <c r="D1947" s="36"/>
      <c r="E1947" s="35">
        <v>1</v>
      </c>
      <c r="F1947" s="35"/>
      <c r="G1947" s="35"/>
      <c r="H1947" s="35"/>
      <c r="I1947" s="35"/>
      <c r="J1947" s="35"/>
      <c r="K1947" s="35">
        <v>4</v>
      </c>
      <c r="L1947" s="35"/>
      <c r="M1947" s="35"/>
      <c r="N1947" s="35"/>
      <c r="O1947" s="35"/>
      <c r="P1947" s="36"/>
      <c r="Q1947" s="36"/>
      <c r="R1947" s="36"/>
      <c r="S1947" s="37">
        <v>1</v>
      </c>
      <c r="T1947" s="37"/>
      <c r="U1947" s="36">
        <f t="shared" si="283"/>
        <v>6</v>
      </c>
    </row>
    <row r="1948" spans="1:21" s="71" customFormat="1" ht="19.5" customHeight="1" x14ac:dyDescent="0.45">
      <c r="A1948" s="30"/>
      <c r="B1948" s="34" t="s">
        <v>186</v>
      </c>
      <c r="C1948" s="36"/>
      <c r="D1948" s="36"/>
      <c r="E1948" s="35"/>
      <c r="F1948" s="35"/>
      <c r="G1948" s="35"/>
      <c r="H1948" s="35">
        <v>1</v>
      </c>
      <c r="I1948" s="35"/>
      <c r="J1948" s="35"/>
      <c r="K1948" s="35">
        <v>4</v>
      </c>
      <c r="L1948" s="35"/>
      <c r="M1948" s="35"/>
      <c r="N1948" s="35"/>
      <c r="O1948" s="35"/>
      <c r="P1948" s="36"/>
      <c r="Q1948" s="36"/>
      <c r="R1948" s="36"/>
      <c r="S1948" s="37">
        <v>1</v>
      </c>
      <c r="T1948" s="37"/>
      <c r="U1948" s="36">
        <f t="shared" si="283"/>
        <v>6</v>
      </c>
    </row>
    <row r="1949" spans="1:21" s="71" customFormat="1" ht="19.5" customHeight="1" x14ac:dyDescent="0.45">
      <c r="A1949" s="30"/>
      <c r="B1949" s="34" t="s">
        <v>185</v>
      </c>
      <c r="C1949" s="36"/>
      <c r="D1949" s="36"/>
      <c r="E1949" s="35">
        <v>1</v>
      </c>
      <c r="F1949" s="35"/>
      <c r="G1949" s="35"/>
      <c r="H1949" s="35"/>
      <c r="I1949" s="35"/>
      <c r="J1949" s="35"/>
      <c r="K1949" s="35">
        <v>2</v>
      </c>
      <c r="L1949" s="35"/>
      <c r="M1949" s="35"/>
      <c r="N1949" s="35">
        <v>1</v>
      </c>
      <c r="O1949" s="35"/>
      <c r="P1949" s="36"/>
      <c r="Q1949" s="36"/>
      <c r="R1949" s="36"/>
      <c r="S1949" s="37">
        <v>1</v>
      </c>
      <c r="T1949" s="37"/>
      <c r="U1949" s="36">
        <f t="shared" si="283"/>
        <v>5</v>
      </c>
    </row>
    <row r="1950" spans="1:21" s="71" customFormat="1" ht="19.5" customHeight="1" x14ac:dyDescent="0.45">
      <c r="A1950" s="30"/>
      <c r="B1950" s="34" t="s">
        <v>184</v>
      </c>
      <c r="C1950" s="36"/>
      <c r="D1950" s="36"/>
      <c r="E1950" s="35">
        <v>1</v>
      </c>
      <c r="F1950" s="35"/>
      <c r="G1950" s="35"/>
      <c r="H1950" s="35"/>
      <c r="I1950" s="35"/>
      <c r="J1950" s="35"/>
      <c r="K1950" s="35">
        <v>4</v>
      </c>
      <c r="L1950" s="35"/>
      <c r="M1950" s="35"/>
      <c r="N1950" s="35"/>
      <c r="O1950" s="35"/>
      <c r="P1950" s="36"/>
      <c r="Q1950" s="36"/>
      <c r="R1950" s="36"/>
      <c r="S1950" s="37"/>
      <c r="T1950" s="37"/>
      <c r="U1950" s="36">
        <f t="shared" si="283"/>
        <v>5</v>
      </c>
    </row>
    <row r="1951" spans="1:21" s="71" customFormat="1" ht="19.5" customHeight="1" x14ac:dyDescent="0.45">
      <c r="A1951" s="30"/>
      <c r="B1951" s="34" t="s">
        <v>183</v>
      </c>
      <c r="C1951" s="36"/>
      <c r="D1951" s="36"/>
      <c r="E1951" s="35"/>
      <c r="F1951" s="35">
        <v>1</v>
      </c>
      <c r="G1951" s="35"/>
      <c r="H1951" s="35"/>
      <c r="I1951" s="35"/>
      <c r="J1951" s="35"/>
      <c r="K1951" s="35">
        <v>2</v>
      </c>
      <c r="L1951" s="35"/>
      <c r="M1951" s="35">
        <v>0</v>
      </c>
      <c r="N1951" s="35"/>
      <c r="O1951" s="35"/>
      <c r="P1951" s="36"/>
      <c r="Q1951" s="36"/>
      <c r="R1951" s="36"/>
      <c r="S1951" s="37"/>
      <c r="T1951" s="37"/>
      <c r="U1951" s="36">
        <f t="shared" si="283"/>
        <v>3</v>
      </c>
    </row>
    <row r="1952" spans="1:21" s="71" customFormat="1" ht="19.5" customHeight="1" x14ac:dyDescent="0.45">
      <c r="A1952" s="30"/>
      <c r="B1952" s="34" t="s">
        <v>182</v>
      </c>
      <c r="C1952" s="36"/>
      <c r="D1952" s="36"/>
      <c r="E1952" s="35"/>
      <c r="F1952" s="35"/>
      <c r="G1952" s="35"/>
      <c r="H1952" s="35">
        <v>1</v>
      </c>
      <c r="I1952" s="35"/>
      <c r="J1952" s="35"/>
      <c r="K1952" s="35">
        <v>3</v>
      </c>
      <c r="L1952" s="35"/>
      <c r="M1952" s="35"/>
      <c r="N1952" s="35"/>
      <c r="O1952" s="35"/>
      <c r="P1952" s="36"/>
      <c r="Q1952" s="36"/>
      <c r="R1952" s="36"/>
      <c r="S1952" s="37"/>
      <c r="T1952" s="37"/>
      <c r="U1952" s="36">
        <f t="shared" si="283"/>
        <v>4</v>
      </c>
    </row>
    <row r="1953" spans="1:21" s="71" customFormat="1" ht="19.5" customHeight="1" x14ac:dyDescent="0.45">
      <c r="A1953" s="30"/>
      <c r="B1953" s="34" t="s">
        <v>181</v>
      </c>
      <c r="C1953" s="36"/>
      <c r="D1953" s="36"/>
      <c r="E1953" s="35"/>
      <c r="F1953" s="35"/>
      <c r="G1953" s="35"/>
      <c r="H1953" s="35"/>
      <c r="I1953" s="35">
        <v>1</v>
      </c>
      <c r="J1953" s="35"/>
      <c r="K1953" s="35">
        <v>1</v>
      </c>
      <c r="L1953" s="35"/>
      <c r="M1953" s="35"/>
      <c r="N1953" s="35">
        <v>1</v>
      </c>
      <c r="O1953" s="35"/>
      <c r="P1953" s="36"/>
      <c r="Q1953" s="36"/>
      <c r="R1953" s="36"/>
      <c r="S1953" s="37"/>
      <c r="T1953" s="37"/>
      <c r="U1953" s="36">
        <f t="shared" si="283"/>
        <v>3</v>
      </c>
    </row>
    <row r="1954" spans="1:21" s="71" customFormat="1" ht="19.5" customHeight="1" x14ac:dyDescent="0.45">
      <c r="A1954" s="30"/>
      <c r="B1954" s="34" t="s">
        <v>180</v>
      </c>
      <c r="C1954" s="36"/>
      <c r="D1954" s="36"/>
      <c r="E1954" s="35"/>
      <c r="F1954" s="35">
        <v>1</v>
      </c>
      <c r="G1954" s="35"/>
      <c r="H1954" s="35"/>
      <c r="I1954" s="35"/>
      <c r="J1954" s="35"/>
      <c r="K1954" s="35">
        <v>3</v>
      </c>
      <c r="L1954" s="35"/>
      <c r="M1954" s="35">
        <v>0</v>
      </c>
      <c r="N1954" s="35"/>
      <c r="O1954" s="35"/>
      <c r="P1954" s="36"/>
      <c r="Q1954" s="36"/>
      <c r="R1954" s="36"/>
      <c r="S1954" s="37"/>
      <c r="T1954" s="37"/>
      <c r="U1954" s="36">
        <f t="shared" si="283"/>
        <v>4</v>
      </c>
    </row>
    <row r="1955" spans="1:21" s="71" customFormat="1" ht="19.5" customHeight="1" x14ac:dyDescent="0.45">
      <c r="A1955" s="30"/>
      <c r="B1955" s="41"/>
      <c r="C1955" s="28"/>
      <c r="D1955" s="28"/>
      <c r="E1955" s="32"/>
      <c r="F1955" s="32"/>
      <c r="G1955" s="32"/>
      <c r="H1955" s="32"/>
      <c r="I1955" s="32"/>
      <c r="J1955" s="32"/>
      <c r="K1955" s="32"/>
      <c r="L1955" s="32"/>
      <c r="M1955" s="32"/>
      <c r="N1955" s="32"/>
      <c r="O1955" s="32"/>
      <c r="P1955" s="28"/>
      <c r="Q1955" s="28"/>
      <c r="R1955" s="28"/>
      <c r="S1955" s="33"/>
      <c r="T1955" s="33"/>
      <c r="U1955" s="28"/>
    </row>
    <row r="1956" spans="1:21" s="71" customFormat="1" ht="19.5" customHeight="1" x14ac:dyDescent="0.45">
      <c r="A1956" s="30"/>
      <c r="B1956" s="41"/>
      <c r="C1956" s="28"/>
      <c r="D1956" s="28"/>
      <c r="E1956" s="28"/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  <c r="R1956" s="28"/>
      <c r="S1956" s="33"/>
      <c r="T1956" s="33"/>
      <c r="U1956" s="28"/>
    </row>
    <row r="1957" spans="1:21" s="71" customFormat="1" ht="19.5" customHeight="1" x14ac:dyDescent="0.45">
      <c r="A1957" s="30"/>
      <c r="B1957" s="41" t="s">
        <v>179</v>
      </c>
      <c r="C1957" s="26">
        <f t="shared" ref="C1957:I1957" si="284">SUM(C1930:C1954)</f>
        <v>0</v>
      </c>
      <c r="D1957" s="26">
        <f t="shared" si="284"/>
        <v>0</v>
      </c>
      <c r="E1957" s="26">
        <f t="shared" si="284"/>
        <v>20</v>
      </c>
      <c r="F1957" s="26">
        <f t="shared" si="284"/>
        <v>2</v>
      </c>
      <c r="G1957" s="26">
        <f>SUM(G1930:G1954)</f>
        <v>0</v>
      </c>
      <c r="H1957" s="26">
        <f t="shared" si="284"/>
        <v>2</v>
      </c>
      <c r="I1957" s="26">
        <f t="shared" si="284"/>
        <v>1</v>
      </c>
      <c r="J1957" s="26">
        <f>SUM(J1930:J1954)</f>
        <v>8</v>
      </c>
      <c r="K1957" s="26">
        <f t="shared" ref="K1957:U1957" si="285">SUM(K1930:K1954)</f>
        <v>111</v>
      </c>
      <c r="L1957" s="26">
        <f t="shared" si="285"/>
        <v>0</v>
      </c>
      <c r="M1957" s="26">
        <f t="shared" si="285"/>
        <v>2</v>
      </c>
      <c r="N1957" s="26">
        <f t="shared" si="285"/>
        <v>2</v>
      </c>
      <c r="O1957" s="26">
        <f t="shared" si="285"/>
        <v>1</v>
      </c>
      <c r="P1957" s="26">
        <f t="shared" si="285"/>
        <v>0</v>
      </c>
      <c r="Q1957" s="26">
        <f t="shared" si="285"/>
        <v>0</v>
      </c>
      <c r="R1957" s="26">
        <f>SUM(R1930:R1954)</f>
        <v>0</v>
      </c>
      <c r="S1957" s="29">
        <f t="shared" si="285"/>
        <v>18</v>
      </c>
      <c r="T1957" s="29">
        <f t="shared" si="285"/>
        <v>0</v>
      </c>
      <c r="U1957" s="26">
        <f t="shared" si="285"/>
        <v>167</v>
      </c>
    </row>
    <row r="1958" spans="1:21" s="71" customFormat="1" ht="19.5" customHeight="1" x14ac:dyDescent="0.45">
      <c r="A1958" s="70"/>
      <c r="B1958" s="44" t="s">
        <v>169</v>
      </c>
      <c r="C1958" s="42">
        <f t="shared" ref="C1958:U1958" si="286">SUM(C1929+C1957)</f>
        <v>1</v>
      </c>
      <c r="D1958" s="42">
        <f t="shared" si="286"/>
        <v>0</v>
      </c>
      <c r="E1958" s="42">
        <f t="shared" si="286"/>
        <v>20</v>
      </c>
      <c r="F1958" s="42">
        <f t="shared" si="286"/>
        <v>2</v>
      </c>
      <c r="G1958" s="42">
        <f>SUM(G1929+G1957)</f>
        <v>0</v>
      </c>
      <c r="H1958" s="42">
        <f t="shared" si="286"/>
        <v>2</v>
      </c>
      <c r="I1958" s="42">
        <f t="shared" si="286"/>
        <v>1</v>
      </c>
      <c r="J1958" s="42">
        <f t="shared" si="286"/>
        <v>12</v>
      </c>
      <c r="K1958" s="42">
        <f t="shared" si="286"/>
        <v>128</v>
      </c>
      <c r="L1958" s="42">
        <f t="shared" si="286"/>
        <v>0</v>
      </c>
      <c r="M1958" s="42">
        <f t="shared" si="286"/>
        <v>2</v>
      </c>
      <c r="N1958" s="42">
        <f t="shared" si="286"/>
        <v>2</v>
      </c>
      <c r="O1958" s="42">
        <f t="shared" si="286"/>
        <v>1</v>
      </c>
      <c r="P1958" s="42">
        <f t="shared" si="286"/>
        <v>0</v>
      </c>
      <c r="Q1958" s="42">
        <f t="shared" si="286"/>
        <v>1</v>
      </c>
      <c r="R1958" s="42">
        <f>SUM(R1929+R1957)</f>
        <v>0</v>
      </c>
      <c r="S1958" s="43">
        <f t="shared" si="286"/>
        <v>21</v>
      </c>
      <c r="T1958" s="43">
        <f t="shared" si="286"/>
        <v>2</v>
      </c>
      <c r="U1958" s="42">
        <f t="shared" si="286"/>
        <v>195</v>
      </c>
    </row>
    <row r="1959" spans="1:21" s="71" customFormat="1" ht="19.5" customHeight="1" x14ac:dyDescent="0.45">
      <c r="A1959" s="80"/>
      <c r="B1959" s="46"/>
      <c r="C1959" s="45"/>
      <c r="D1959" s="45"/>
      <c r="E1959" s="45"/>
      <c r="F1959" s="45"/>
      <c r="G1959" s="45"/>
      <c r="H1959" s="45"/>
      <c r="I1959" s="45"/>
      <c r="J1959" s="45"/>
      <c r="K1959" s="45"/>
      <c r="L1959" s="45"/>
      <c r="M1959" s="45"/>
      <c r="N1959" s="45"/>
      <c r="O1959" s="45"/>
      <c r="P1959" s="45"/>
      <c r="Q1959" s="45"/>
      <c r="R1959" s="45"/>
      <c r="S1959" s="47"/>
      <c r="T1959" s="47"/>
      <c r="U1959" s="45"/>
    </row>
    <row r="1960" spans="1:21" s="71" customFormat="1" ht="19.5" customHeight="1" x14ac:dyDescent="0.45">
      <c r="A1960" s="168"/>
      <c r="B1960" s="46"/>
      <c r="C1960" s="45"/>
      <c r="D1960" s="45"/>
      <c r="E1960" s="45"/>
      <c r="F1960" s="45"/>
      <c r="G1960" s="45"/>
      <c r="H1960" s="45"/>
      <c r="I1960" s="45"/>
      <c r="J1960" s="45"/>
      <c r="K1960" s="45"/>
      <c r="L1960" s="45"/>
      <c r="M1960" s="45"/>
      <c r="N1960" s="45"/>
      <c r="O1960" s="45"/>
      <c r="P1960" s="45"/>
      <c r="Q1960" s="45"/>
      <c r="R1960" s="45"/>
      <c r="S1960" s="47"/>
      <c r="T1960" s="47"/>
      <c r="U1960" s="45"/>
    </row>
    <row r="1961" spans="1:21" s="71" customFormat="1" ht="19.5" customHeight="1" x14ac:dyDescent="0.45">
      <c r="A1961" s="168"/>
      <c r="B1961" s="46"/>
      <c r="C1961" s="45"/>
      <c r="D1961" s="45"/>
      <c r="E1961" s="45"/>
      <c r="F1961" s="45"/>
      <c r="G1961" s="45"/>
      <c r="H1961" s="45"/>
      <c r="I1961" s="45"/>
      <c r="J1961" s="45"/>
      <c r="K1961" s="45"/>
      <c r="L1961" s="45"/>
      <c r="M1961" s="45"/>
      <c r="N1961" s="45"/>
      <c r="O1961" s="45"/>
      <c r="P1961" s="45"/>
      <c r="Q1961" s="45"/>
      <c r="R1961" s="45"/>
      <c r="S1961" s="47"/>
      <c r="T1961" s="47"/>
      <c r="U1961" s="45"/>
    </row>
    <row r="1962" spans="1:21" s="71" customFormat="1" ht="19.5" customHeight="1" x14ac:dyDescent="0.45">
      <c r="A1962" s="168"/>
      <c r="B1962" s="46"/>
      <c r="C1962" s="45"/>
      <c r="D1962" s="45"/>
      <c r="E1962" s="45"/>
      <c r="F1962" s="45"/>
      <c r="G1962" s="45"/>
      <c r="H1962" s="45"/>
      <c r="I1962" s="45"/>
      <c r="J1962" s="45"/>
      <c r="K1962" s="45"/>
      <c r="L1962" s="45"/>
      <c r="M1962" s="45"/>
      <c r="N1962" s="45"/>
      <c r="O1962" s="45"/>
      <c r="P1962" s="45"/>
      <c r="Q1962" s="45"/>
      <c r="R1962" s="45"/>
      <c r="S1962" s="47"/>
      <c r="T1962" s="47"/>
      <c r="U1962" s="45"/>
    </row>
    <row r="1963" spans="1:21" s="71" customFormat="1" ht="19.5" customHeight="1" x14ac:dyDescent="0.45">
      <c r="A1963" s="168"/>
      <c r="B1963" s="46"/>
      <c r="C1963" s="45"/>
      <c r="D1963" s="45"/>
      <c r="E1963" s="45"/>
      <c r="F1963" s="45"/>
      <c r="G1963" s="45"/>
      <c r="H1963" s="45"/>
      <c r="I1963" s="45"/>
      <c r="J1963" s="45"/>
      <c r="K1963" s="45"/>
      <c r="L1963" s="45"/>
      <c r="M1963" s="45"/>
      <c r="N1963" s="45"/>
      <c r="O1963" s="45"/>
      <c r="P1963" s="45"/>
      <c r="Q1963" s="45"/>
      <c r="R1963" s="45"/>
      <c r="S1963" s="47"/>
      <c r="T1963" s="47"/>
      <c r="U1963" s="45"/>
    </row>
    <row r="1964" spans="1:21" s="71" customFormat="1" ht="19.5" customHeight="1" x14ac:dyDescent="0.45">
      <c r="A1964" s="168"/>
      <c r="B1964" s="46"/>
      <c r="C1964" s="45"/>
      <c r="D1964" s="45"/>
      <c r="E1964" s="45"/>
      <c r="F1964" s="45"/>
      <c r="G1964" s="45"/>
      <c r="H1964" s="45"/>
      <c r="I1964" s="45"/>
      <c r="J1964" s="45"/>
      <c r="K1964" s="45"/>
      <c r="L1964" s="45"/>
      <c r="M1964" s="45"/>
      <c r="N1964" s="45"/>
      <c r="O1964" s="45"/>
      <c r="P1964" s="45"/>
      <c r="Q1964" s="45"/>
      <c r="R1964" s="45"/>
      <c r="S1964" s="47"/>
      <c r="T1964" s="47"/>
      <c r="U1964" s="45"/>
    </row>
    <row r="1965" spans="1:21" s="71" customFormat="1" ht="19.5" customHeight="1" x14ac:dyDescent="0.45">
      <c r="A1965" s="168"/>
      <c r="B1965" s="46"/>
      <c r="C1965" s="45"/>
      <c r="D1965" s="45"/>
      <c r="E1965" s="45"/>
      <c r="F1965" s="45"/>
      <c r="G1965" s="45"/>
      <c r="H1965" s="45"/>
      <c r="I1965" s="45"/>
      <c r="J1965" s="45"/>
      <c r="K1965" s="45"/>
      <c r="L1965" s="45"/>
      <c r="M1965" s="45"/>
      <c r="N1965" s="45"/>
      <c r="O1965" s="45"/>
      <c r="P1965" s="45"/>
      <c r="Q1965" s="45"/>
      <c r="R1965" s="45"/>
      <c r="S1965" s="47"/>
      <c r="T1965" s="47"/>
      <c r="U1965" s="45"/>
    </row>
    <row r="1966" spans="1:21" s="71" customFormat="1" ht="19.5" customHeight="1" x14ac:dyDescent="0.45">
      <c r="A1966" s="168"/>
      <c r="B1966" s="46"/>
      <c r="C1966" s="45"/>
      <c r="D1966" s="45"/>
      <c r="E1966" s="45"/>
      <c r="F1966" s="45"/>
      <c r="G1966" s="45"/>
      <c r="H1966" s="45"/>
      <c r="I1966" s="45"/>
      <c r="J1966" s="45"/>
      <c r="K1966" s="45"/>
      <c r="L1966" s="45"/>
      <c r="M1966" s="45"/>
      <c r="N1966" s="45"/>
      <c r="O1966" s="45"/>
      <c r="P1966" s="45"/>
      <c r="Q1966" s="45"/>
      <c r="R1966" s="45"/>
      <c r="S1966" s="47"/>
      <c r="T1966" s="47"/>
      <c r="U1966" s="45"/>
    </row>
    <row r="1967" spans="1:21" s="71" customFormat="1" ht="19.5" customHeight="1" x14ac:dyDescent="0.45">
      <c r="A1967" s="168"/>
      <c r="B1967" s="46"/>
      <c r="C1967" s="45"/>
      <c r="D1967" s="45"/>
      <c r="E1967" s="45"/>
      <c r="F1967" s="45"/>
      <c r="G1967" s="45"/>
      <c r="H1967" s="45"/>
      <c r="I1967" s="45"/>
      <c r="J1967" s="45"/>
      <c r="K1967" s="45"/>
      <c r="L1967" s="45"/>
      <c r="M1967" s="45"/>
      <c r="N1967" s="45"/>
      <c r="O1967" s="45"/>
      <c r="P1967" s="45"/>
      <c r="Q1967" s="45"/>
      <c r="R1967" s="45"/>
      <c r="S1967" s="47"/>
      <c r="T1967" s="47"/>
      <c r="U1967" s="45"/>
    </row>
    <row r="1968" spans="1:21" s="71" customFormat="1" ht="19.5" customHeight="1" x14ac:dyDescent="0.45">
      <c r="A1968" s="168"/>
      <c r="B1968" s="46"/>
      <c r="C1968" s="45"/>
      <c r="D1968" s="45"/>
      <c r="E1968" s="45"/>
      <c r="F1968" s="45"/>
      <c r="G1968" s="45"/>
      <c r="H1968" s="45"/>
      <c r="I1968" s="45"/>
      <c r="J1968" s="45"/>
      <c r="K1968" s="45"/>
      <c r="L1968" s="45"/>
      <c r="M1968" s="45"/>
      <c r="N1968" s="45"/>
      <c r="O1968" s="45"/>
      <c r="P1968" s="45"/>
      <c r="Q1968" s="45"/>
      <c r="R1968" s="45"/>
      <c r="S1968" s="47"/>
      <c r="T1968" s="47"/>
      <c r="U1968" s="45"/>
    </row>
    <row r="1969" spans="1:21" s="71" customFormat="1" ht="19.5" customHeight="1" x14ac:dyDescent="0.45">
      <c r="A1969" s="168"/>
      <c r="B1969" s="46"/>
      <c r="C1969" s="45"/>
      <c r="D1969" s="45"/>
      <c r="E1969" s="45"/>
      <c r="F1969" s="45"/>
      <c r="G1969" s="45"/>
      <c r="H1969" s="45"/>
      <c r="I1969" s="45"/>
      <c r="J1969" s="45"/>
      <c r="K1969" s="45"/>
      <c r="L1969" s="45"/>
      <c r="M1969" s="45"/>
      <c r="N1969" s="45"/>
      <c r="O1969" s="45"/>
      <c r="P1969" s="45"/>
      <c r="Q1969" s="45"/>
      <c r="R1969" s="45"/>
      <c r="S1969" s="47"/>
      <c r="T1969" s="47"/>
      <c r="U1969" s="45"/>
    </row>
    <row r="1970" spans="1:21" s="71" customFormat="1" ht="19.5" customHeight="1" x14ac:dyDescent="0.45">
      <c r="A1970" s="168"/>
      <c r="B1970" s="46"/>
      <c r="C1970" s="45"/>
      <c r="D1970" s="45"/>
      <c r="E1970" s="45"/>
      <c r="F1970" s="45"/>
      <c r="G1970" s="45"/>
      <c r="H1970" s="45"/>
      <c r="I1970" s="45"/>
      <c r="J1970" s="45"/>
      <c r="K1970" s="45"/>
      <c r="L1970" s="45"/>
      <c r="M1970" s="45"/>
      <c r="N1970" s="45"/>
      <c r="O1970" s="45"/>
      <c r="P1970" s="45"/>
      <c r="Q1970" s="45"/>
      <c r="R1970" s="45"/>
      <c r="S1970" s="47"/>
      <c r="T1970" s="47"/>
      <c r="U1970" s="45"/>
    </row>
    <row r="1971" spans="1:21" s="71" customFormat="1" ht="19.5" customHeight="1" x14ac:dyDescent="0.45">
      <c r="A1971" s="168"/>
      <c r="B1971" s="46"/>
      <c r="C1971" s="45"/>
      <c r="D1971" s="45"/>
      <c r="E1971" s="45"/>
      <c r="F1971" s="45"/>
      <c r="G1971" s="45"/>
      <c r="H1971" s="45"/>
      <c r="I1971" s="45"/>
      <c r="J1971" s="45"/>
      <c r="K1971" s="45"/>
      <c r="L1971" s="45"/>
      <c r="M1971" s="45"/>
      <c r="N1971" s="45"/>
      <c r="O1971" s="45"/>
      <c r="P1971" s="45"/>
      <c r="Q1971" s="45"/>
      <c r="R1971" s="45"/>
      <c r="S1971" s="47"/>
      <c r="T1971" s="47"/>
      <c r="U1971" s="45"/>
    </row>
    <row r="1972" spans="1:21" s="71" customFormat="1" ht="19.5" customHeight="1" x14ac:dyDescent="0.45">
      <c r="A1972" s="168"/>
      <c r="B1972" s="46"/>
      <c r="C1972" s="45"/>
      <c r="D1972" s="45"/>
      <c r="E1972" s="45"/>
      <c r="F1972" s="45"/>
      <c r="G1972" s="45"/>
      <c r="H1972" s="45"/>
      <c r="I1972" s="45"/>
      <c r="J1972" s="45"/>
      <c r="K1972" s="45"/>
      <c r="L1972" s="45"/>
      <c r="M1972" s="45"/>
      <c r="N1972" s="45"/>
      <c r="O1972" s="45"/>
      <c r="P1972" s="45"/>
      <c r="Q1972" s="45"/>
      <c r="R1972" s="45"/>
      <c r="S1972" s="47"/>
      <c r="T1972" s="47"/>
      <c r="U1972" s="45"/>
    </row>
    <row r="1973" spans="1:21" s="71" customFormat="1" ht="19.5" customHeight="1" x14ac:dyDescent="0.45">
      <c r="A1973" s="168"/>
      <c r="B1973" s="46"/>
      <c r="C1973" s="45"/>
      <c r="D1973" s="45"/>
      <c r="E1973" s="45"/>
      <c r="F1973" s="45"/>
      <c r="G1973" s="45"/>
      <c r="H1973" s="45"/>
      <c r="I1973" s="45"/>
      <c r="J1973" s="45"/>
      <c r="K1973" s="45"/>
      <c r="L1973" s="45"/>
      <c r="M1973" s="45"/>
      <c r="N1973" s="45"/>
      <c r="O1973" s="45"/>
      <c r="P1973" s="45"/>
      <c r="Q1973" s="45"/>
      <c r="R1973" s="45"/>
      <c r="S1973" s="47"/>
      <c r="T1973" s="47"/>
      <c r="U1973" s="45"/>
    </row>
    <row r="1974" spans="1:21" s="71" customFormat="1" ht="19.5" customHeight="1" x14ac:dyDescent="0.45">
      <c r="A1974" s="168"/>
      <c r="B1974" s="46"/>
      <c r="C1974" s="45"/>
      <c r="D1974" s="45"/>
      <c r="E1974" s="45"/>
      <c r="F1974" s="45"/>
      <c r="G1974" s="45"/>
      <c r="H1974" s="45"/>
      <c r="I1974" s="45"/>
      <c r="J1974" s="45"/>
      <c r="K1974" s="45"/>
      <c r="L1974" s="45"/>
      <c r="M1974" s="45"/>
      <c r="N1974" s="45"/>
      <c r="O1974" s="45"/>
      <c r="P1974" s="45"/>
      <c r="Q1974" s="45"/>
      <c r="R1974" s="45"/>
      <c r="S1974" s="47"/>
      <c r="T1974" s="47"/>
      <c r="U1974" s="45"/>
    </row>
    <row r="1975" spans="1:21" s="71" customFormat="1" ht="19.5" customHeight="1" x14ac:dyDescent="0.45">
      <c r="A1975" s="168"/>
      <c r="B1975" s="46"/>
      <c r="C1975" s="45"/>
      <c r="D1975" s="45"/>
      <c r="E1975" s="45"/>
      <c r="F1975" s="45"/>
      <c r="G1975" s="45"/>
      <c r="H1975" s="45"/>
      <c r="I1975" s="45"/>
      <c r="J1975" s="45"/>
      <c r="K1975" s="45"/>
      <c r="L1975" s="45"/>
      <c r="M1975" s="45"/>
      <c r="N1975" s="45"/>
      <c r="O1975" s="45"/>
      <c r="P1975" s="45"/>
      <c r="Q1975" s="45"/>
      <c r="R1975" s="45"/>
      <c r="S1975" s="47"/>
      <c r="T1975" s="47"/>
      <c r="U1975" s="45"/>
    </row>
    <row r="1976" spans="1:21" s="71" customFormat="1" ht="19.5" customHeight="1" x14ac:dyDescent="0.45">
      <c r="A1976" s="30"/>
      <c r="B1976" s="41"/>
      <c r="C1976" s="28"/>
      <c r="D1976" s="28"/>
      <c r="E1976" s="28"/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  <c r="R1976" s="28"/>
      <c r="S1976" s="33"/>
      <c r="T1976" s="33"/>
      <c r="U1976" s="28"/>
    </row>
    <row r="1977" spans="1:21" s="71" customFormat="1" ht="19.5" customHeight="1" x14ac:dyDescent="0.45">
      <c r="A1977" s="30">
        <v>76</v>
      </c>
      <c r="B1977" s="31" t="s">
        <v>178</v>
      </c>
      <c r="C1977" s="32">
        <v>1</v>
      </c>
      <c r="D1977" s="32"/>
      <c r="E1977" s="32"/>
      <c r="F1977" s="32"/>
      <c r="G1977" s="32"/>
      <c r="H1977" s="32"/>
      <c r="I1977" s="32"/>
      <c r="J1977" s="32">
        <v>4</v>
      </c>
      <c r="K1977" s="32">
        <v>16</v>
      </c>
      <c r="L1977" s="32"/>
      <c r="M1977" s="32"/>
      <c r="N1977" s="32"/>
      <c r="O1977" s="32"/>
      <c r="P1977" s="32"/>
      <c r="Q1977" s="28">
        <v>1</v>
      </c>
      <c r="R1977" s="28"/>
      <c r="S1977" s="33">
        <v>3</v>
      </c>
      <c r="T1977" s="33">
        <v>1</v>
      </c>
      <c r="U1977" s="28">
        <f t="shared" ref="U1977:U1984" si="287">SUM(C1977:T1977)</f>
        <v>26</v>
      </c>
    </row>
    <row r="1978" spans="1:21" s="71" customFormat="1" ht="19.5" customHeight="1" x14ac:dyDescent="0.45">
      <c r="A1978" s="30"/>
      <c r="B1978" s="34" t="s">
        <v>177</v>
      </c>
      <c r="C1978" s="35"/>
      <c r="D1978" s="35"/>
      <c r="E1978" s="35">
        <v>1</v>
      </c>
      <c r="F1978" s="35"/>
      <c r="G1978" s="35"/>
      <c r="H1978" s="35"/>
      <c r="I1978" s="35"/>
      <c r="J1978" s="35">
        <v>1</v>
      </c>
      <c r="K1978" s="36">
        <v>4</v>
      </c>
      <c r="L1978" s="36"/>
      <c r="M1978" s="36"/>
      <c r="N1978" s="35"/>
      <c r="O1978" s="35"/>
      <c r="P1978" s="35"/>
      <c r="Q1978" s="36"/>
      <c r="R1978" s="36"/>
      <c r="S1978" s="37">
        <v>1</v>
      </c>
      <c r="T1978" s="37"/>
      <c r="U1978" s="36">
        <f t="shared" si="287"/>
        <v>7</v>
      </c>
    </row>
    <row r="1979" spans="1:21" s="71" customFormat="1" ht="19.5" customHeight="1" x14ac:dyDescent="0.45">
      <c r="A1979" s="30"/>
      <c r="B1979" s="34" t="s">
        <v>176</v>
      </c>
      <c r="C1979" s="36"/>
      <c r="D1979" s="35"/>
      <c r="E1979" s="35">
        <v>1</v>
      </c>
      <c r="F1979" s="35"/>
      <c r="G1979" s="35"/>
      <c r="H1979" s="35"/>
      <c r="I1979" s="35"/>
      <c r="J1979" s="35"/>
      <c r="K1979" s="36">
        <v>2</v>
      </c>
      <c r="L1979" s="36"/>
      <c r="M1979" s="36">
        <v>0</v>
      </c>
      <c r="N1979" s="35">
        <v>1</v>
      </c>
      <c r="O1979" s="35"/>
      <c r="P1979" s="35"/>
      <c r="Q1979" s="36"/>
      <c r="R1979" s="36"/>
      <c r="S1979" s="37">
        <v>1</v>
      </c>
      <c r="T1979" s="37"/>
      <c r="U1979" s="36">
        <f t="shared" si="287"/>
        <v>5</v>
      </c>
    </row>
    <row r="1980" spans="1:21" s="71" customFormat="1" ht="19.5" customHeight="1" x14ac:dyDescent="0.45">
      <c r="A1980" s="30"/>
      <c r="B1980" s="34" t="s">
        <v>175</v>
      </c>
      <c r="C1980" s="36"/>
      <c r="D1980" s="35"/>
      <c r="E1980" s="35">
        <v>1</v>
      </c>
      <c r="F1980" s="35"/>
      <c r="G1980" s="35"/>
      <c r="H1980" s="35"/>
      <c r="I1980" s="35"/>
      <c r="J1980" s="35"/>
      <c r="K1980" s="36">
        <v>4</v>
      </c>
      <c r="L1980" s="36"/>
      <c r="M1980" s="36"/>
      <c r="N1980" s="35"/>
      <c r="O1980" s="35"/>
      <c r="P1980" s="35"/>
      <c r="Q1980" s="36"/>
      <c r="R1980" s="36"/>
      <c r="S1980" s="37">
        <v>1</v>
      </c>
      <c r="T1980" s="37"/>
      <c r="U1980" s="36">
        <f t="shared" si="287"/>
        <v>6</v>
      </c>
    </row>
    <row r="1981" spans="1:21" s="71" customFormat="1" ht="19.5" customHeight="1" x14ac:dyDescent="0.45">
      <c r="A1981" s="30"/>
      <c r="B1981" s="34" t="s">
        <v>174</v>
      </c>
      <c r="C1981" s="36"/>
      <c r="D1981" s="35"/>
      <c r="E1981" s="35">
        <v>1</v>
      </c>
      <c r="F1981" s="35"/>
      <c r="G1981" s="35"/>
      <c r="H1981" s="35"/>
      <c r="I1981" s="35"/>
      <c r="J1981" s="35"/>
      <c r="K1981" s="36">
        <v>3</v>
      </c>
      <c r="L1981" s="36">
        <v>1</v>
      </c>
      <c r="M1981" s="36"/>
      <c r="N1981" s="35"/>
      <c r="O1981" s="35"/>
      <c r="P1981" s="35"/>
      <c r="Q1981" s="36"/>
      <c r="R1981" s="36"/>
      <c r="S1981" s="37">
        <v>1</v>
      </c>
      <c r="T1981" s="37"/>
      <c r="U1981" s="36">
        <f t="shared" si="287"/>
        <v>6</v>
      </c>
    </row>
    <row r="1982" spans="1:21" s="71" customFormat="1" ht="19.5" customHeight="1" x14ac:dyDescent="0.45">
      <c r="A1982" s="30"/>
      <c r="B1982" s="34" t="s">
        <v>173</v>
      </c>
      <c r="C1982" s="36"/>
      <c r="D1982" s="35"/>
      <c r="E1982" s="35"/>
      <c r="F1982" s="35"/>
      <c r="G1982" s="35"/>
      <c r="H1982" s="35">
        <v>1</v>
      </c>
      <c r="I1982" s="35"/>
      <c r="J1982" s="35"/>
      <c r="K1982" s="36">
        <v>3</v>
      </c>
      <c r="L1982" s="36"/>
      <c r="M1982" s="36"/>
      <c r="N1982" s="35"/>
      <c r="O1982" s="35"/>
      <c r="P1982" s="35"/>
      <c r="Q1982" s="36"/>
      <c r="R1982" s="36"/>
      <c r="S1982" s="37">
        <v>1</v>
      </c>
      <c r="T1982" s="37"/>
      <c r="U1982" s="36">
        <f t="shared" si="287"/>
        <v>5</v>
      </c>
    </row>
    <row r="1983" spans="1:21" s="71" customFormat="1" ht="19.5" customHeight="1" x14ac:dyDescent="0.45">
      <c r="A1983" s="30"/>
      <c r="B1983" s="34" t="s">
        <v>172</v>
      </c>
      <c r="C1983" s="36"/>
      <c r="D1983" s="35"/>
      <c r="E1983" s="35">
        <v>1</v>
      </c>
      <c r="F1983" s="35"/>
      <c r="G1983" s="35"/>
      <c r="H1983" s="35"/>
      <c r="I1983" s="35"/>
      <c r="J1983" s="35">
        <v>1</v>
      </c>
      <c r="K1983" s="36">
        <v>3</v>
      </c>
      <c r="L1983" s="36"/>
      <c r="M1983" s="36"/>
      <c r="N1983" s="35"/>
      <c r="O1983" s="35"/>
      <c r="P1983" s="35"/>
      <c r="Q1983" s="36"/>
      <c r="R1983" s="36"/>
      <c r="S1983" s="37">
        <v>1</v>
      </c>
      <c r="T1983" s="37"/>
      <c r="U1983" s="36">
        <f t="shared" si="287"/>
        <v>6</v>
      </c>
    </row>
    <row r="1984" spans="1:21" s="71" customFormat="1" ht="19.5" customHeight="1" x14ac:dyDescent="0.45">
      <c r="A1984" s="30"/>
      <c r="B1984" s="34" t="s">
        <v>171</v>
      </c>
      <c r="C1984" s="36"/>
      <c r="D1984" s="35"/>
      <c r="E1984" s="35">
        <v>1</v>
      </c>
      <c r="F1984" s="35"/>
      <c r="G1984" s="35"/>
      <c r="H1984" s="35"/>
      <c r="I1984" s="35"/>
      <c r="J1984" s="35"/>
      <c r="K1984" s="35">
        <v>5</v>
      </c>
      <c r="L1984" s="35"/>
      <c r="M1984" s="35"/>
      <c r="N1984" s="35"/>
      <c r="O1984" s="35"/>
      <c r="P1984" s="35"/>
      <c r="Q1984" s="36"/>
      <c r="R1984" s="36"/>
      <c r="S1984" s="37"/>
      <c r="T1984" s="37"/>
      <c r="U1984" s="36">
        <f t="shared" si="287"/>
        <v>6</v>
      </c>
    </row>
    <row r="1985" spans="1:21" s="71" customFormat="1" ht="19.5" customHeight="1" x14ac:dyDescent="0.45">
      <c r="A1985" s="30"/>
      <c r="B1985" s="41"/>
      <c r="C1985" s="28"/>
      <c r="D1985" s="32"/>
      <c r="E1985" s="32"/>
      <c r="F1985" s="32"/>
      <c r="G1985" s="32"/>
      <c r="H1985" s="32"/>
      <c r="I1985" s="32"/>
      <c r="J1985" s="32"/>
      <c r="K1985" s="32"/>
      <c r="L1985" s="32"/>
      <c r="M1985" s="32"/>
      <c r="N1985" s="32"/>
      <c r="O1985" s="32"/>
      <c r="P1985" s="32"/>
      <c r="Q1985" s="28"/>
      <c r="R1985" s="28"/>
      <c r="S1985" s="33"/>
      <c r="T1985" s="33"/>
      <c r="U1985" s="28"/>
    </row>
    <row r="1986" spans="1:21" s="71" customFormat="1" ht="19.5" customHeight="1" x14ac:dyDescent="0.45">
      <c r="A1986" s="30"/>
      <c r="B1986" s="41"/>
      <c r="C1986" s="28"/>
      <c r="D1986" s="32"/>
      <c r="E1986" s="32"/>
      <c r="F1986" s="32"/>
      <c r="G1986" s="32"/>
      <c r="H1986" s="32"/>
      <c r="I1986" s="32"/>
      <c r="J1986" s="32"/>
      <c r="K1986" s="32"/>
      <c r="L1986" s="32"/>
      <c r="M1986" s="32"/>
      <c r="N1986" s="32"/>
      <c r="O1986" s="32"/>
      <c r="P1986" s="32"/>
      <c r="Q1986" s="28"/>
      <c r="R1986" s="28"/>
      <c r="S1986" s="33"/>
      <c r="T1986" s="33"/>
      <c r="U1986" s="28"/>
    </row>
    <row r="1987" spans="1:21" s="71" customFormat="1" ht="19.5" customHeight="1" x14ac:dyDescent="0.45">
      <c r="A1987" s="30"/>
      <c r="B1987" s="41"/>
      <c r="C1987" s="28"/>
      <c r="D1987" s="28"/>
      <c r="E1987" s="28"/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  <c r="R1987" s="28"/>
      <c r="S1987" s="33"/>
      <c r="T1987" s="33"/>
      <c r="U1987" s="28"/>
    </row>
    <row r="1988" spans="1:21" s="71" customFormat="1" ht="19.5" customHeight="1" x14ac:dyDescent="0.45">
      <c r="A1988" s="30"/>
      <c r="B1988" s="41"/>
      <c r="C1988" s="28"/>
      <c r="D1988" s="28"/>
      <c r="E1988" s="28"/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  <c r="R1988" s="28"/>
      <c r="S1988" s="33"/>
      <c r="T1988" s="33"/>
      <c r="U1988" s="28"/>
    </row>
    <row r="1989" spans="1:21" s="71" customFormat="1" ht="19.5" customHeight="1" x14ac:dyDescent="0.45">
      <c r="A1989" s="30"/>
      <c r="B1989" s="41" t="s">
        <v>170</v>
      </c>
      <c r="C1989" s="26">
        <f t="shared" ref="C1989:I1989" si="288">SUM(C1978:C1984)</f>
        <v>0</v>
      </c>
      <c r="D1989" s="26">
        <f t="shared" si="288"/>
        <v>0</v>
      </c>
      <c r="E1989" s="26">
        <f t="shared" si="288"/>
        <v>6</v>
      </c>
      <c r="F1989" s="26">
        <f t="shared" si="288"/>
        <v>0</v>
      </c>
      <c r="G1989" s="26"/>
      <c r="H1989" s="26">
        <f t="shared" si="288"/>
        <v>1</v>
      </c>
      <c r="I1989" s="26">
        <f t="shared" si="288"/>
        <v>0</v>
      </c>
      <c r="J1989" s="26">
        <f>SUM(J1978:J1984)</f>
        <v>2</v>
      </c>
      <c r="K1989" s="26">
        <f t="shared" ref="K1989:U1989" si="289">SUM(K1978:K1984)</f>
        <v>24</v>
      </c>
      <c r="L1989" s="26">
        <f t="shared" si="289"/>
        <v>1</v>
      </c>
      <c r="M1989" s="26">
        <f t="shared" si="289"/>
        <v>0</v>
      </c>
      <c r="N1989" s="26">
        <f t="shared" si="289"/>
        <v>1</v>
      </c>
      <c r="O1989" s="26">
        <f t="shared" si="289"/>
        <v>0</v>
      </c>
      <c r="P1989" s="26">
        <f t="shared" si="289"/>
        <v>0</v>
      </c>
      <c r="Q1989" s="26">
        <f t="shared" si="289"/>
        <v>0</v>
      </c>
      <c r="R1989" s="26">
        <f>SUM(R1978:R1984)</f>
        <v>0</v>
      </c>
      <c r="S1989" s="29">
        <f t="shared" si="289"/>
        <v>6</v>
      </c>
      <c r="T1989" s="29">
        <f t="shared" si="289"/>
        <v>0</v>
      </c>
      <c r="U1989" s="26">
        <f t="shared" si="289"/>
        <v>41</v>
      </c>
    </row>
    <row r="1990" spans="1:21" s="71" customFormat="1" ht="19.5" customHeight="1" x14ac:dyDescent="0.45">
      <c r="A1990" s="70"/>
      <c r="B1990" s="44" t="s">
        <v>169</v>
      </c>
      <c r="C1990" s="42">
        <f t="shared" ref="C1990:U1990" si="290">SUM(C1977+C1989)</f>
        <v>1</v>
      </c>
      <c r="D1990" s="42">
        <f t="shared" si="290"/>
        <v>0</v>
      </c>
      <c r="E1990" s="42">
        <f t="shared" si="290"/>
        <v>6</v>
      </c>
      <c r="F1990" s="42">
        <f t="shared" si="290"/>
        <v>0</v>
      </c>
      <c r="G1990" s="42"/>
      <c r="H1990" s="42">
        <f t="shared" si="290"/>
        <v>1</v>
      </c>
      <c r="I1990" s="42">
        <f t="shared" si="290"/>
        <v>0</v>
      </c>
      <c r="J1990" s="42">
        <f t="shared" si="290"/>
        <v>6</v>
      </c>
      <c r="K1990" s="42">
        <f t="shared" si="290"/>
        <v>40</v>
      </c>
      <c r="L1990" s="42">
        <f t="shared" si="290"/>
        <v>1</v>
      </c>
      <c r="M1990" s="42">
        <f t="shared" si="290"/>
        <v>0</v>
      </c>
      <c r="N1990" s="42">
        <f t="shared" si="290"/>
        <v>1</v>
      </c>
      <c r="O1990" s="42">
        <f t="shared" si="290"/>
        <v>0</v>
      </c>
      <c r="P1990" s="42">
        <f t="shared" si="290"/>
        <v>0</v>
      </c>
      <c r="Q1990" s="42">
        <f t="shared" si="290"/>
        <v>1</v>
      </c>
      <c r="R1990" s="42">
        <f>SUM(R1977+R1989)</f>
        <v>0</v>
      </c>
      <c r="S1990" s="43">
        <f t="shared" si="290"/>
        <v>9</v>
      </c>
      <c r="T1990" s="43">
        <f t="shared" si="290"/>
        <v>1</v>
      </c>
      <c r="U1990" s="42">
        <f t="shared" si="290"/>
        <v>67</v>
      </c>
    </row>
    <row r="1991" spans="1:21" s="134" customFormat="1" ht="19.5" customHeight="1" x14ac:dyDescent="0.45">
      <c r="A1991" s="28"/>
      <c r="B1991" s="41"/>
      <c r="C1991" s="28"/>
      <c r="D1991" s="28"/>
      <c r="E1991" s="28"/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  <c r="R1991" s="28"/>
      <c r="S1991" s="33"/>
      <c r="T1991" s="33"/>
      <c r="U1991" s="28"/>
    </row>
    <row r="1992" spans="1:21" s="139" customFormat="1" ht="19.5" customHeight="1" x14ac:dyDescent="0.45">
      <c r="A1992" s="91"/>
      <c r="B1992" s="92" t="s">
        <v>168</v>
      </c>
      <c r="C1992" s="67"/>
      <c r="D1992" s="67"/>
      <c r="E1992" s="67"/>
      <c r="F1992" s="67"/>
      <c r="G1992" s="67"/>
      <c r="H1992" s="67"/>
      <c r="I1992" s="67"/>
      <c r="J1992" s="67"/>
      <c r="K1992" s="67"/>
      <c r="L1992" s="67"/>
      <c r="M1992" s="67"/>
      <c r="N1992" s="67"/>
      <c r="O1992" s="67"/>
      <c r="P1992" s="67"/>
      <c r="Q1992" s="67"/>
      <c r="R1992" s="67"/>
      <c r="S1992" s="69"/>
      <c r="T1992" s="69"/>
      <c r="U1992" s="67"/>
    </row>
    <row r="1993" spans="1:21" s="139" customFormat="1" ht="19.5" customHeight="1" x14ac:dyDescent="0.45">
      <c r="A1993" s="91"/>
      <c r="B1993" s="93" t="s">
        <v>167</v>
      </c>
      <c r="C1993" s="94">
        <f t="shared" ref="C1993:U1993" si="291">SUM(C14+C33+C57+C81+C106+C153+C177+C201+C225+C249+C273+C297+C321+C369+C393+C417+C441+C465+C489+C513+C561+C609+C633+C657+C681+C705+C777+C801+C825+C849+C873+C896+C921+C945+C969+C993+C1017+C1041+C1065+C1089+C1113+C1137+C1161+C1185+C1209+C1233+C1257+C1281+C1305+C1329+C1353+C1377+C1401+C1425+C1473+C1497+C1521+C1545+C1569+C1592+C1616+C1640+C1665+C1689+C1713+C1737+C1761+C1785+C753+C1809+C1833+C1856+C1881+C1905+C1929+C1977)</f>
        <v>68</v>
      </c>
      <c r="D1993" s="94">
        <f t="shared" si="291"/>
        <v>8</v>
      </c>
      <c r="E1993" s="94">
        <f t="shared" si="291"/>
        <v>0</v>
      </c>
      <c r="F1993" s="94">
        <f t="shared" si="291"/>
        <v>0</v>
      </c>
      <c r="G1993" s="94">
        <f t="shared" si="291"/>
        <v>0</v>
      </c>
      <c r="H1993" s="94">
        <f t="shared" si="291"/>
        <v>0</v>
      </c>
      <c r="I1993" s="94">
        <f t="shared" si="291"/>
        <v>0</v>
      </c>
      <c r="J1993" s="94">
        <f t="shared" si="291"/>
        <v>298</v>
      </c>
      <c r="K1993" s="94">
        <f t="shared" si="291"/>
        <v>1263</v>
      </c>
      <c r="L1993" s="94">
        <f t="shared" si="291"/>
        <v>0</v>
      </c>
      <c r="M1993" s="94">
        <f t="shared" si="291"/>
        <v>0</v>
      </c>
      <c r="N1993" s="94">
        <f t="shared" si="291"/>
        <v>0</v>
      </c>
      <c r="O1993" s="94">
        <f t="shared" si="291"/>
        <v>0</v>
      </c>
      <c r="P1993" s="94">
        <f t="shared" si="291"/>
        <v>3</v>
      </c>
      <c r="Q1993" s="94">
        <f t="shared" si="291"/>
        <v>72</v>
      </c>
      <c r="R1993" s="94">
        <f t="shared" si="291"/>
        <v>1</v>
      </c>
      <c r="S1993" s="94">
        <f t="shared" si="291"/>
        <v>197</v>
      </c>
      <c r="T1993" s="94">
        <f t="shared" si="291"/>
        <v>111</v>
      </c>
      <c r="U1993" s="94">
        <f t="shared" si="291"/>
        <v>2021</v>
      </c>
    </row>
    <row r="1994" spans="1:21" s="139" customFormat="1" ht="19.5" customHeight="1" thickBot="1" x14ac:dyDescent="0.5">
      <c r="A1994" s="91"/>
      <c r="B1994" s="95" t="s">
        <v>166</v>
      </c>
      <c r="C1994" s="96">
        <f t="shared" ref="C1994:T1994" si="292">SUM(C27+C51+C78+C98+C133+C169+C194+C218+C239+C270+C287+C318+C347+C384+C405+C432+C449+C478+C508+C547+C585+C628+C646+C675+C701+C729+C792+C816+C840+C864+C892+C911+C935+C960+C985+C1008+C1032+C1056+C1075+C1098+C1131+C1151+C1173+C1198+C1224+C1254+C1269+C1296+C1320+C1344+C1371+C1390+C1420+C1449+C1493+C1517+C1533+C1557+C1575+C1600+C1630+C1659+C1677+C1704+C1728+C1758+C1781+C1798+C765+C1820+C1845+C1878+C1896+C1918+C1957+C1989)</f>
        <v>0</v>
      </c>
      <c r="D1994" s="96">
        <f t="shared" si="292"/>
        <v>0</v>
      </c>
      <c r="E1994" s="96">
        <f>SUM(E27+E51+E78+E98+E133+E169+E194+E218+E239+E270+E287+E318+E347+E384+E405+E432+E449+E478+E508+E547+E585+E628+E646+E675+E701+E729+E792+E816+E840+E864+E892+E911+E935+E960+E985+E1008+E1032+E1056+E1075+E1098+E1131+E1151+E1173+E1198+E1224+E1254+E1269+E1296+E1320+E1344+E1371+E1390+E1420+E1449+E1493+E1517+E1533+E1557+E1575+E1600+E1630+E1659+E1677+E1704+E1728+E1758+E1781+E1798+E765+E1820+E1845+E1878+E1896+E1918+E1957+E1989)</f>
        <v>748</v>
      </c>
      <c r="F1994" s="96">
        <f t="shared" si="292"/>
        <v>81</v>
      </c>
      <c r="G1994" s="96">
        <f t="shared" si="292"/>
        <v>3</v>
      </c>
      <c r="H1994" s="96">
        <f t="shared" si="292"/>
        <v>45</v>
      </c>
      <c r="I1994" s="96">
        <f t="shared" si="292"/>
        <v>1</v>
      </c>
      <c r="J1994" s="96">
        <f t="shared" si="292"/>
        <v>323</v>
      </c>
      <c r="K1994" s="96">
        <f t="shared" si="292"/>
        <v>3728</v>
      </c>
      <c r="L1994" s="96">
        <f t="shared" si="292"/>
        <v>2</v>
      </c>
      <c r="M1994" s="96">
        <f t="shared" si="292"/>
        <v>59</v>
      </c>
      <c r="N1994" s="96">
        <f t="shared" si="292"/>
        <v>29</v>
      </c>
      <c r="O1994" s="96">
        <f t="shared" si="292"/>
        <v>9</v>
      </c>
      <c r="P1994" s="96">
        <f t="shared" si="292"/>
        <v>0</v>
      </c>
      <c r="Q1994" s="96">
        <f t="shared" si="292"/>
        <v>0</v>
      </c>
      <c r="R1994" s="96">
        <f t="shared" si="292"/>
        <v>0</v>
      </c>
      <c r="S1994" s="96">
        <f t="shared" si="292"/>
        <v>645</v>
      </c>
      <c r="T1994" s="96">
        <f t="shared" si="292"/>
        <v>0</v>
      </c>
      <c r="U1994" s="96">
        <f>SUM(U27+U51+U78+U98+U133+U169+U194+U218+U239+U270+U287+U318+U347+U384+U405+U432+U449+U478+U508+U547+U585+U628+U646+U675+U701+U729+U792+U816+U840+U864+U892+U911+U935+U960+U985+U1008+U1032+U1056+U1075+U1098+U1131+U1151+U1173+U1198+U1224+U1254+U1269+U1296+U1320+U1344+U1371+U1390+U1420+U1449+U1493+U1517+U1533+U1557+U1575+U1600+U1630+U1659+U1677+U1704+U1728+U1758+U1781+U1798+U765+U1820+U1845+U1878+U1896+U1918+U1957+U1989)</f>
        <v>5673</v>
      </c>
    </row>
    <row r="1995" spans="1:21" s="139" customFormat="1" ht="19.5" customHeight="1" thickTop="1" thickBot="1" x14ac:dyDescent="0.5">
      <c r="A1995" s="97"/>
      <c r="B1995" s="98" t="s">
        <v>165</v>
      </c>
      <c r="C1995" s="99">
        <f t="shared" ref="C1995:U1995" si="293">SUM(C1993:C1994)</f>
        <v>68</v>
      </c>
      <c r="D1995" s="99">
        <f t="shared" si="293"/>
        <v>8</v>
      </c>
      <c r="E1995" s="99">
        <f t="shared" si="293"/>
        <v>748</v>
      </c>
      <c r="F1995" s="99">
        <f t="shared" si="293"/>
        <v>81</v>
      </c>
      <c r="G1995" s="99">
        <f>SUM(G1993:G1994)</f>
        <v>3</v>
      </c>
      <c r="H1995" s="99">
        <f t="shared" si="293"/>
        <v>45</v>
      </c>
      <c r="I1995" s="99">
        <f t="shared" si="293"/>
        <v>1</v>
      </c>
      <c r="J1995" s="99">
        <f t="shared" si="293"/>
        <v>621</v>
      </c>
      <c r="K1995" s="99">
        <f t="shared" si="293"/>
        <v>4991</v>
      </c>
      <c r="L1995" s="99">
        <f t="shared" si="293"/>
        <v>2</v>
      </c>
      <c r="M1995" s="99">
        <f t="shared" si="293"/>
        <v>59</v>
      </c>
      <c r="N1995" s="99">
        <f t="shared" si="293"/>
        <v>29</v>
      </c>
      <c r="O1995" s="99">
        <f t="shared" si="293"/>
        <v>9</v>
      </c>
      <c r="P1995" s="99">
        <f t="shared" si="293"/>
        <v>3</v>
      </c>
      <c r="Q1995" s="99">
        <f t="shared" si="293"/>
        <v>72</v>
      </c>
      <c r="R1995" s="99">
        <f>SUM(R1993:R1994)</f>
        <v>1</v>
      </c>
      <c r="S1995" s="100">
        <f t="shared" si="293"/>
        <v>842</v>
      </c>
      <c r="T1995" s="100">
        <f t="shared" si="293"/>
        <v>111</v>
      </c>
      <c r="U1995" s="99">
        <f t="shared" si="293"/>
        <v>7694</v>
      </c>
    </row>
    <row r="1996" spans="1:21" s="138" customFormat="1" ht="19.5" customHeight="1" thickTop="1" x14ac:dyDescent="0.45">
      <c r="A1996" s="101"/>
      <c r="B1996" s="65"/>
      <c r="C1996" s="222">
        <f>SUM(C1995:D1995)</f>
        <v>76</v>
      </c>
      <c r="D1996" s="222"/>
      <c r="E1996" s="102">
        <f>SUM(E1994:I1994)</f>
        <v>878</v>
      </c>
      <c r="F1996" s="103"/>
      <c r="G1996" s="103"/>
      <c r="H1996" s="103"/>
      <c r="I1996" s="104"/>
      <c r="J1996" s="166"/>
      <c r="K1996" s="223">
        <f>SUM(J1994:O1994)</f>
        <v>4150</v>
      </c>
      <c r="L1996" s="224"/>
      <c r="M1996" s="224"/>
      <c r="N1996" s="224"/>
      <c r="O1996" s="225"/>
      <c r="P1996" s="166"/>
      <c r="Q1996" s="166"/>
      <c r="R1996" s="166"/>
      <c r="S1996" s="105"/>
      <c r="T1996" s="105"/>
      <c r="U1996" s="64"/>
    </row>
    <row r="1997" spans="1:21" s="71" customFormat="1" ht="19.5" customHeight="1" thickBot="1" x14ac:dyDescent="0.5">
      <c r="A1997" s="168"/>
      <c r="B1997" s="46"/>
      <c r="C1997" s="226" t="s">
        <v>164</v>
      </c>
      <c r="D1997" s="226"/>
      <c r="E1997" s="106" t="s">
        <v>163</v>
      </c>
      <c r="F1997" s="107"/>
      <c r="G1997" s="107"/>
      <c r="H1997" s="107"/>
      <c r="I1997" s="108"/>
      <c r="J1997" s="167"/>
      <c r="K1997" s="227" t="s">
        <v>162</v>
      </c>
      <c r="L1997" s="228"/>
      <c r="M1997" s="228"/>
      <c r="N1997" s="228"/>
      <c r="O1997" s="229"/>
      <c r="P1997" s="230" t="s">
        <v>161</v>
      </c>
      <c r="Q1997" s="206"/>
      <c r="R1997" s="206"/>
      <c r="S1997" s="206"/>
      <c r="T1997" s="206"/>
      <c r="U1997" s="206"/>
    </row>
    <row r="1998" spans="1:21" s="71" customFormat="1" ht="19.5" customHeight="1" thickTop="1" x14ac:dyDescent="0.45">
      <c r="A1998" s="168"/>
      <c r="B1998" s="46"/>
      <c r="C1998" s="45"/>
      <c r="D1998" s="45"/>
      <c r="E1998" s="45"/>
      <c r="F1998" s="45"/>
      <c r="G1998" s="45"/>
      <c r="H1998" s="45"/>
      <c r="I1998" s="64"/>
      <c r="J1998" s="45"/>
      <c r="K1998" s="109"/>
      <c r="L1998" s="109"/>
      <c r="M1998" s="109"/>
      <c r="N1998" s="109"/>
      <c r="O1998" s="109"/>
      <c r="P1998" s="206" t="s">
        <v>1203</v>
      </c>
      <c r="Q1998" s="206"/>
      <c r="R1998" s="206"/>
      <c r="S1998" s="206"/>
      <c r="T1998" s="206"/>
      <c r="U1998" s="206"/>
    </row>
    <row r="1999" spans="1:21" s="112" customFormat="1" ht="19.5" customHeight="1" x14ac:dyDescent="0.45">
      <c r="A1999" s="110"/>
      <c r="B1999" s="111"/>
      <c r="C1999" s="111"/>
      <c r="D1999" s="110"/>
      <c r="E1999" s="110"/>
      <c r="F1999" s="110"/>
      <c r="G1999" s="110"/>
      <c r="H1999" s="110"/>
      <c r="I1999" s="110"/>
      <c r="J1999" s="110"/>
      <c r="K1999" s="110"/>
      <c r="L1999" s="110"/>
      <c r="M1999" s="110"/>
      <c r="N1999" s="154"/>
      <c r="P1999" s="110"/>
      <c r="Q1999" s="110"/>
      <c r="R1999" s="110"/>
      <c r="S1999" s="113"/>
      <c r="T1999" s="113"/>
      <c r="U1999" s="110"/>
    </row>
    <row r="2000" spans="1:21" ht="19.5" customHeight="1" x14ac:dyDescent="0.45"/>
    <row r="2001" ht="19.5" customHeight="1" x14ac:dyDescent="0.45"/>
  </sheetData>
  <mergeCells count="32">
    <mergeCell ref="P1998:U1998"/>
    <mergeCell ref="C8:D8"/>
    <mergeCell ref="E8:G8"/>
    <mergeCell ref="L8:M8"/>
    <mergeCell ref="N8:O8"/>
    <mergeCell ref="Q8:R8"/>
    <mergeCell ref="C9:D9"/>
    <mergeCell ref="E9:G9"/>
    <mergeCell ref="L9:M9"/>
    <mergeCell ref="N9:O9"/>
    <mergeCell ref="Q9:R9"/>
    <mergeCell ref="C1996:D1996"/>
    <mergeCell ref="K1996:O1996"/>
    <mergeCell ref="C1997:D1997"/>
    <mergeCell ref="K1997:O1997"/>
    <mergeCell ref="P1997:U1997"/>
    <mergeCell ref="P7:R7"/>
    <mergeCell ref="B1:U1"/>
    <mergeCell ref="B2:U2"/>
    <mergeCell ref="B3:U3"/>
    <mergeCell ref="B4:U4"/>
    <mergeCell ref="B5:U5"/>
    <mergeCell ref="B6:B7"/>
    <mergeCell ref="C6:D6"/>
    <mergeCell ref="E6:I6"/>
    <mergeCell ref="J6:O6"/>
    <mergeCell ref="P6:R6"/>
    <mergeCell ref="C7:D7"/>
    <mergeCell ref="E7:G7"/>
    <mergeCell ref="J7:K7"/>
    <mergeCell ref="L7:M7"/>
    <mergeCell ref="N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ส่วนกลาง</vt:lpstr>
      <vt:lpstr>จังหวัด-อำเภอ</vt:lpstr>
      <vt:lpstr>ส่วนกลาง!Print_Titles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lenovo-pc</cp:lastModifiedBy>
  <cp:lastPrinted>2023-09-27T05:45:37Z</cp:lastPrinted>
  <dcterms:created xsi:type="dcterms:W3CDTF">2010-12-13T03:15:12Z</dcterms:created>
  <dcterms:modified xsi:type="dcterms:W3CDTF">2023-11-15T06:48:42Z</dcterms:modified>
</cp:coreProperties>
</file>